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filterPrivacy="1" codeName="DieseArbeitsmappe" hidePivotFieldList="1" defaultThemeVersion="124226"/>
  <xr:revisionPtr revIDLastSave="0" documentId="13_ncr:1_{8EEFEB6D-B8F2-4610-A3EA-8B51F9847E58}" xr6:coauthVersionLast="40" xr6:coauthVersionMax="40" xr10:uidLastSave="{00000000-0000-0000-0000-000000000000}"/>
  <workbookProtection workbookAlgorithmName="SHA-512" workbookHashValue="fbNeqLBoqmB8lQzBe2Op6Pk1gJVlcmIX61Mwn2fmrl4y3sI+tM7gBtg19xz6VOjQzcx5Xi2hUuhXphheG+zGwA==" workbookSaltValue="i03geZ2FDgCYthtbLkdIKg==" workbookSpinCount="100000" lockStructure="1"/>
  <bookViews>
    <workbookView xWindow="0" yWindow="0" windowWidth="28800" windowHeight="14025" activeTab="2" xr2:uid="{00000000-000D-0000-FFFF-FFFF00000000}"/>
  </bookViews>
  <sheets>
    <sheet name="Erfassung" sheetId="1" r:id="rId1"/>
    <sheet name="Verbuchung" sheetId="4" r:id="rId2"/>
    <sheet name="Konfiguration" sheetId="3" r:id="rId3"/>
  </sheets>
  <definedNames>
    <definedName name="_xlnm.Print_Area" localSheetId="0">Erfassung!$A$1:$I$71</definedName>
    <definedName name="_xlnm.Print_Titles" localSheetId="0">Erfassung!$1:$8</definedName>
    <definedName name="Konto">Konfiguration!$B$5:$B$21</definedName>
    <definedName name="MWSTCode">Konfiguration!#REF!</definedName>
    <definedName name="MWSTSteuersatz">Konfiguration!#REF!</definedName>
    <definedName name="Rundung">Erfassung!$N$4</definedName>
    <definedName name="Rundungsmodi">Konfiguration!$B$38:$B$39</definedName>
  </definedNames>
  <calcPr calcId="181029"/>
  <pivotCaches>
    <pivotCache cacheId="7" r:id="rId4"/>
  </pivotCaches>
</workbook>
</file>

<file path=xl/calcChain.xml><?xml version="1.0" encoding="utf-8"?>
<calcChain xmlns="http://schemas.openxmlformats.org/spreadsheetml/2006/main">
  <c r="A57" i="1" l="1"/>
  <c r="A58" i="1"/>
  <c r="A59" i="1"/>
  <c r="A60" i="1"/>
  <c r="A61" i="1"/>
  <c r="G5" i="4" l="1"/>
  <c r="G3" i="4"/>
  <c r="B7" i="4"/>
  <c r="B5" i="4"/>
  <c r="B3" i="4"/>
  <c r="A50" i="1" l="1"/>
  <c r="A51" i="1"/>
  <c r="A52" i="1"/>
  <c r="A53" i="1"/>
  <c r="A54" i="1"/>
  <c r="A55" i="1"/>
  <c r="A56" i="1"/>
  <c r="A62" i="1"/>
  <c r="A45" i="1" l="1"/>
  <c r="A46" i="1"/>
  <c r="A47" i="1"/>
  <c r="A48" i="1"/>
  <c r="A49" i="1"/>
  <c r="A63" i="1"/>
  <c r="A64" i="1"/>
  <c r="A65" i="1"/>
  <c r="A66" i="1"/>
  <c r="A9" i="1" l="1"/>
  <c r="A40" i="1"/>
  <c r="A41" i="1"/>
  <c r="A42" i="1"/>
  <c r="A43" i="1"/>
  <c r="A44" i="1"/>
  <c r="A67" i="1"/>
  <c r="A68" i="1"/>
  <c r="A69" i="1"/>
  <c r="A27" i="1"/>
  <c r="A28" i="1"/>
  <c r="A29" i="1"/>
  <c r="A30" i="1"/>
  <c r="A31" i="1"/>
  <c r="A32" i="1"/>
  <c r="A33" i="1"/>
  <c r="N4" i="1"/>
  <c r="I59" i="1" l="1"/>
  <c r="I57" i="1"/>
  <c r="I61" i="1"/>
  <c r="I58" i="1"/>
  <c r="I60" i="1"/>
  <c r="I53" i="1"/>
  <c r="I56" i="1"/>
  <c r="I50" i="1"/>
  <c r="I54" i="1"/>
  <c r="I62" i="1"/>
  <c r="I51" i="1"/>
  <c r="I55" i="1"/>
  <c r="I52" i="1"/>
  <c r="I46" i="1"/>
  <c r="I65" i="1"/>
  <c r="I47" i="1"/>
  <c r="I64" i="1"/>
  <c r="I66" i="1"/>
  <c r="I48" i="1"/>
  <c r="I45" i="1"/>
  <c r="I49" i="1"/>
  <c r="I63" i="1"/>
  <c r="I28" i="1"/>
  <c r="I15" i="1"/>
  <c r="I68" i="1"/>
  <c r="I42" i="1"/>
  <c r="I67" i="1"/>
  <c r="I41" i="1"/>
  <c r="I44" i="1"/>
  <c r="I40" i="1"/>
  <c r="I69" i="1"/>
  <c r="I43" i="1"/>
  <c r="I31" i="1"/>
  <c r="I27" i="1"/>
  <c r="I30" i="1"/>
  <c r="I33" i="1"/>
  <c r="I29" i="1"/>
  <c r="I32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34" i="1"/>
  <c r="A35" i="1"/>
  <c r="A36" i="1"/>
  <c r="A37" i="1"/>
  <c r="A38" i="1"/>
  <c r="A39" i="1"/>
  <c r="I9" i="1"/>
  <c r="I10" i="1" l="1"/>
  <c r="I11" i="1"/>
  <c r="I12" i="1"/>
  <c r="I13" i="1"/>
  <c r="I14" i="1"/>
  <c r="I16" i="1"/>
  <c r="I17" i="1"/>
  <c r="I18" i="1"/>
  <c r="I19" i="1"/>
  <c r="I20" i="1"/>
  <c r="I21" i="1"/>
  <c r="I22" i="1"/>
  <c r="I23" i="1"/>
  <c r="I24" i="1"/>
  <c r="I25" i="1"/>
  <c r="I26" i="1"/>
  <c r="I34" i="1"/>
  <c r="I35" i="1"/>
  <c r="I36" i="1"/>
  <c r="I37" i="1"/>
  <c r="I38" i="1"/>
  <c r="I39" i="1"/>
  <c r="I71" i="1" l="1"/>
</calcChain>
</file>

<file path=xl/sharedStrings.xml><?xml version="1.0" encoding="utf-8"?>
<sst xmlns="http://schemas.openxmlformats.org/spreadsheetml/2006/main" count="68" uniqueCount="57">
  <si>
    <t>Datum</t>
  </si>
  <si>
    <t>#</t>
  </si>
  <si>
    <t>Beschreibung</t>
  </si>
  <si>
    <t>Betrag</t>
  </si>
  <si>
    <t>Kurs</t>
  </si>
  <si>
    <t>Konto</t>
  </si>
  <si>
    <t>Rundung</t>
  </si>
  <si>
    <t>Konto Code</t>
  </si>
  <si>
    <t>Firma</t>
  </si>
  <si>
    <t>5800 - Übriger Personalaufwand</t>
  </si>
  <si>
    <t>6700 - Sonstiger Aufwand</t>
  </si>
  <si>
    <t>6641 - Reisespesen</t>
  </si>
  <si>
    <t>6600 - Werbeaufwand</t>
  </si>
  <si>
    <t>6520 - Beiträge/Spenden</t>
  </si>
  <si>
    <t>6513 - Porto/Transport</t>
  </si>
  <si>
    <t>6510 - Telefon/Internet</t>
  </si>
  <si>
    <t>6503 - Fachliteratur/Zeitungen</t>
  </si>
  <si>
    <t>(Leer)</t>
  </si>
  <si>
    <t>Gesamtergebnis</t>
  </si>
  <si>
    <t>Spesenabrechnung</t>
  </si>
  <si>
    <t>Mandant</t>
  </si>
  <si>
    <t>Mitarbeiter</t>
  </si>
  <si>
    <t>Periode/Monat</t>
  </si>
  <si>
    <t>Jahr</t>
  </si>
  <si>
    <t>Nein</t>
  </si>
  <si>
    <t>5 Rappen</t>
  </si>
  <si>
    <t>Rundungsmodi</t>
  </si>
  <si>
    <t>Unsichtbar -&gt;</t>
  </si>
  <si>
    <t>Konfiguration</t>
  </si>
  <si>
    <t>6130 - URE Mobiliar und Einrichtung</t>
  </si>
  <si>
    <t>6132 - URE Informatik</t>
  </si>
  <si>
    <t>6640 - Repräsentation/Akquisition</t>
  </si>
  <si>
    <t>Betrag CHF</t>
  </si>
  <si>
    <t>Währ-ung</t>
  </si>
  <si>
    <t>Spesenabrechnung Verbuchung</t>
  </si>
  <si>
    <t>Total</t>
  </si>
  <si>
    <t>Zeilenbeschriftungen</t>
  </si>
  <si>
    <t>Summe von Betrag CHF</t>
  </si>
  <si>
    <t xml:space="preserve">Jahr   </t>
  </si>
  <si>
    <t xml:space="preserve">Konto   </t>
  </si>
  <si>
    <t xml:space="preserve">Runden   </t>
  </si>
  <si>
    <t>4407 - Kleinmaterial für Dienstleistung</t>
  </si>
  <si>
    <t>5810 - Aus- und Weiterbildung</t>
  </si>
  <si>
    <t>5820 - Spesenentschädigung effektiv</t>
  </si>
  <si>
    <t>6200 - Reparaturen, Service, Reinigung, Benzin</t>
  </si>
  <si>
    <t>6500 - Büromaterial</t>
  </si>
  <si>
    <t>6570 - Software Wartung Lizenzen</t>
  </si>
  <si>
    <t>XY AG</t>
  </si>
  <si>
    <t>Thomas Muster</t>
  </si>
  <si>
    <t>1. Quartal 2019</t>
  </si>
  <si>
    <t>Migros</t>
  </si>
  <si>
    <t>Kaffeerahm</t>
  </si>
  <si>
    <t>Digitec</t>
  </si>
  <si>
    <t>Druckerpatronen</t>
  </si>
  <si>
    <t>Rest. Sonne, Konstanz</t>
  </si>
  <si>
    <t>Kundenbesuch Müller AG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</si>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</sst>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color theme="1"/>
      <name val="Segoe UI Semilight"/>
      <family val="2"/>
    </font>
    <font>
      <sz val="10"/>
      <color theme="1"/>
      <name val="Segoe UI Semilight"/>
      <family val="2"/>
    </font>
    <font>
      <sz val="10"/>
      <color theme="1"/>
      <name val="Segoe UI Semilight"/>
      <family val="2"/>
    </font>
    <font>
      <b/>
      <sz val="10"/>
      <color rgb="FF000000"/>
      <name val="Arial"/>
      <family val="2"/>
    </font>
    <font>
      <sz val="11"/>
      <color theme="1"/>
      <name val="Segoe UI Semilight"/>
      <family val="2"/>
    </font>
    <font>
      <b/>
      <sz val="16"/>
      <color theme="1"/>
      <name val="Segoe UI Semilight"/>
      <family val="2"/>
    </font>
    <font>
      <sz val="12"/>
      <name val="Segoe UI Semilight"/>
      <family val="2"/>
    </font>
    <font>
      <sz val="10"/>
      <name val="Segoe UI Semilight"/>
      <family val="2"/>
    </font>
    <font>
      <b/>
      <sz val="9"/>
      <color indexed="18"/>
      <name val="Segoe UI Semilight"/>
      <family val="2"/>
    </font>
    <font>
      <b/>
      <sz val="10"/>
      <color indexed="18"/>
      <name val="Segoe UI Semilight"/>
      <family val="2"/>
    </font>
    <font>
      <sz val="9"/>
      <color theme="1"/>
      <name val="Segoe UI Semilight"/>
      <family val="2"/>
    </font>
    <font>
      <sz val="8"/>
      <color theme="1"/>
      <name val="Segoe UI Semilight"/>
      <family val="2"/>
    </font>
    <font>
      <sz val="11"/>
      <name val="Segoe UI Semilight"/>
      <family val="2"/>
    </font>
    <font>
      <b/>
      <sz val="11"/>
      <color indexed="18"/>
      <name val="Segoe UI Semilight"/>
      <family val="2"/>
    </font>
    <font>
      <sz val="8"/>
      <name val="Segoe UI Semilight"/>
      <family val="2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18"/>
      <name val="Segoe UI Semilight"/>
      <family val="2"/>
    </font>
    <font>
      <b/>
      <sz val="11"/>
      <color theme="1"/>
      <name val="Calibri"/>
      <family val="2"/>
      <scheme val="minor"/>
    </font>
    <font>
      <b/>
      <sz val="8"/>
      <name val="Segoe UI Semilight"/>
      <family val="2"/>
    </font>
    <font>
      <b/>
      <sz val="8"/>
      <color theme="1"/>
      <name val="Segoe UI Semi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3" fillId="0" borderId="0" xfId="0" applyFont="1" applyFill="1" applyProtection="1"/>
    <xf numFmtId="0" fontId="14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Alignment="1" applyProtection="1">
      <alignment horizontal="left"/>
    </xf>
    <xf numFmtId="0" fontId="5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 applyFill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Protection="1"/>
    <xf numFmtId="0" fontId="12" fillId="0" borderId="0" xfId="0" applyFont="1" applyProtection="1"/>
    <xf numFmtId="0" fontId="11" fillId="0" borderId="0" xfId="0" applyFont="1" applyProtection="1"/>
    <xf numFmtId="0" fontId="5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/>
    </xf>
    <xf numFmtId="0" fontId="15" fillId="3" borderId="0" xfId="0" applyFont="1" applyFill="1" applyBorder="1" applyProtection="1">
      <protection locked="0"/>
    </xf>
    <xf numFmtId="0" fontId="15" fillId="0" borderId="0" xfId="0" applyFont="1" applyBorder="1" applyProtection="1">
      <protection locked="0"/>
    </xf>
    <xf numFmtId="0" fontId="8" fillId="0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0" fontId="8" fillId="0" borderId="0" xfId="0" applyFont="1" applyFill="1" applyAlignment="1" applyProtection="1">
      <alignment horizontal="left" vertical="center"/>
    </xf>
    <xf numFmtId="0" fontId="3" fillId="0" borderId="0" xfId="0" applyFont="1" applyProtection="1"/>
    <xf numFmtId="0" fontId="3" fillId="0" borderId="0" xfId="0" applyFont="1" applyProtection="1">
      <protection locked="0"/>
    </xf>
    <xf numFmtId="14" fontId="15" fillId="3" borderId="0" xfId="0" applyNumberFormat="1" applyFont="1" applyFill="1" applyBorder="1" applyAlignment="1" applyProtection="1">
      <alignment horizontal="center"/>
      <protection locked="0"/>
    </xf>
    <xf numFmtId="14" fontId="15" fillId="0" borderId="0" xfId="0" applyNumberFormat="1" applyFont="1" applyBorder="1" applyAlignment="1" applyProtection="1">
      <alignment horizontal="center"/>
      <protection locked="0"/>
    </xf>
    <xf numFmtId="14" fontId="15" fillId="3" borderId="0" xfId="0" quotePrefix="1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</xf>
    <xf numFmtId="0" fontId="15" fillId="3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5" fillId="3" borderId="0" xfId="0" applyFont="1" applyFill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5" fillId="3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Border="1" applyAlignment="1" applyProtection="1">
      <alignment horizontal="center"/>
    </xf>
    <xf numFmtId="4" fontId="15" fillId="3" borderId="0" xfId="0" applyNumberFormat="1" applyFont="1" applyFill="1" applyBorder="1" applyProtection="1">
      <protection locked="0"/>
    </xf>
    <xf numFmtId="4" fontId="15" fillId="3" borderId="0" xfId="0" applyNumberFormat="1" applyFont="1" applyFill="1" applyBorder="1" applyProtection="1"/>
    <xf numFmtId="4" fontId="15" fillId="0" borderId="0" xfId="0" applyNumberFormat="1" applyFont="1" applyBorder="1" applyProtection="1"/>
    <xf numFmtId="4" fontId="15" fillId="0" borderId="0" xfId="0" applyNumberFormat="1" applyFont="1" applyBorder="1" applyProtection="1">
      <protection locked="0"/>
    </xf>
    <xf numFmtId="0" fontId="18" fillId="0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2" fillId="0" borderId="0" xfId="0" applyFont="1" applyProtection="1"/>
    <xf numFmtId="0" fontId="8" fillId="2" borderId="4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locked="0"/>
    </xf>
    <xf numFmtId="0" fontId="11" fillId="0" borderId="0" xfId="0" applyFont="1" applyFill="1" applyProtection="1"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15" fillId="4" borderId="1" xfId="0" applyFont="1" applyFill="1" applyBorder="1" applyAlignment="1" applyProtection="1">
      <alignment horizontal="left" vertical="top"/>
    </xf>
    <xf numFmtId="0" fontId="15" fillId="4" borderId="2" xfId="0" applyFont="1" applyFill="1" applyBorder="1" applyAlignment="1" applyProtection="1">
      <alignment horizontal="left" vertical="top"/>
    </xf>
    <xf numFmtId="0" fontId="15" fillId="4" borderId="2" xfId="0" applyFont="1" applyFill="1" applyBorder="1" applyAlignment="1" applyProtection="1">
      <alignment horizontal="left" vertical="top" wrapText="1"/>
    </xf>
    <xf numFmtId="4" fontId="5" fillId="0" borderId="0" xfId="0" applyNumberFormat="1" applyFont="1" applyProtection="1"/>
    <xf numFmtId="4" fontId="20" fillId="0" borderId="0" xfId="0" applyNumberFormat="1" applyFont="1" applyBorder="1"/>
    <xf numFmtId="4" fontId="20" fillId="5" borderId="0" xfId="0" applyNumberFormat="1" applyFont="1" applyFill="1" applyBorder="1"/>
    <xf numFmtId="0" fontId="21" fillId="0" borderId="0" xfId="0" applyFont="1" applyAlignment="1" applyProtection="1">
      <alignment horizontal="right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2" borderId="3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</xf>
    <xf numFmtId="0" fontId="16" fillId="0" borderId="0" xfId="0" applyFont="1" applyAlignment="1" applyProtection="1"/>
    <xf numFmtId="4" fontId="0" fillId="0" borderId="0" xfId="0" applyNumberFormat="1"/>
    <xf numFmtId="0" fontId="8" fillId="0" borderId="0" xfId="0" applyFont="1" applyFill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8" fillId="2" borderId="1" xfId="0" applyFont="1" applyFill="1" applyBorder="1" applyAlignment="1" applyProtection="1">
      <alignment horizontal="left" vertical="center"/>
    </xf>
    <xf numFmtId="0" fontId="0" fillId="0" borderId="3" xfId="0" applyBorder="1" applyAlignment="1"/>
    <xf numFmtId="0" fontId="6" fillId="0" borderId="0" xfId="0" applyFont="1" applyAlignment="1" applyProtection="1"/>
    <xf numFmtId="0" fontId="17" fillId="0" borderId="0" xfId="0" applyFont="1" applyAlignment="1" applyProtection="1"/>
    <xf numFmtId="0" fontId="0" fillId="0" borderId="0" xfId="0" applyAlignment="1"/>
  </cellXfs>
  <cellStyles count="1">
    <cellStyle name="Standard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 Semilight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 Semilight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 Semilight"/>
        <scheme val="none"/>
      </font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Segoe UI Semilight"/>
        <scheme val="none"/>
      </font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Segoe UI Semilight"/>
        <scheme val="none"/>
      </font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Segoe UI Semilight"/>
        <scheme val="none"/>
      </font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numFmt numFmtId="4" formatCode="#,##0.00"/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alignment horizont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alignment horizont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numFmt numFmtId="2" formatCode="0.0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numFmt numFmtId="19" formatCode="dd/mm/yyyy"/>
      <alignment horizont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numFmt numFmtId="0" formatCode="General"/>
      <alignment horizontal="center" textRotation="0" wrapText="0" indent="0" justifyLastLine="0" shrinkToFit="0" readingOrder="0"/>
      <protection locked="1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color auto="1"/>
        <name val="Segoe UI Semilight"/>
        <scheme val="none"/>
      </font>
      <fill>
        <patternFill patternType="solid">
          <fgColor indexed="64"/>
          <bgColor rgb="FFF2F2F2"/>
        </patternFill>
      </fill>
      <alignment horizontal="left" vertical="top" textRotation="0" indent="0" justifyLastLine="0" shrinkToFit="0" readingOrder="0"/>
      <border diagonalUp="0" diagonalDown="0">
        <left/>
        <right/>
        <top/>
        <bottom/>
        <vertical/>
        <horizontal/>
      </border>
      <protection locked="1" hidden="0"/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colors>
    <mruColors>
      <color rgb="FFFFFF99"/>
      <color rgb="FFE2EFDA"/>
      <color rgb="FFF2F2F2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1</xdr:row>
          <xdr:rowOff>76200</xdr:rowOff>
        </xdr:from>
        <xdr:to>
          <xdr:col>8</xdr:col>
          <xdr:colOff>0</xdr:colOff>
          <xdr:row>2</xdr:row>
          <xdr:rowOff>9525</xdr:rowOff>
        </xdr:to>
        <xdr:sp macro="" textlink="">
          <xdr:nvSpPr>
            <xdr:cNvPr id="1030" name="Button8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weiter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3</xdr:row>
          <xdr:rowOff>76200</xdr:rowOff>
        </xdr:from>
        <xdr:to>
          <xdr:col>1</xdr:col>
          <xdr:colOff>0</xdr:colOff>
          <xdr:row>4</xdr:row>
          <xdr:rowOff>0</xdr:rowOff>
        </xdr:to>
        <xdr:sp macro="" textlink="">
          <xdr:nvSpPr>
            <xdr:cNvPr id="4097" name="Button8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weiter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2</xdr:row>
          <xdr:rowOff>76200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4098" name="Button8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weiter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0</xdr:rowOff>
    </xdr:from>
    <xdr:to>
      <xdr:col>3</xdr:col>
      <xdr:colOff>561993</xdr:colOff>
      <xdr:row>1</xdr:row>
      <xdr:rowOff>133353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0"/>
          <a:ext cx="2438418" cy="45720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3487.754447222222" createdVersion="6" refreshedVersion="6" minRefreshableVersion="3" recordCount="61" xr:uid="{4234059B-F7E3-4E95-B288-17AD7B6C97BB}">
  <cacheSource type="worksheet">
    <worksheetSource name="Erfassung"/>
  </cacheSource>
  <cacheFields count="9">
    <cacheField name="#" numFmtId="0">
      <sharedItems containsSemiMixedTypes="0" containsString="0" containsNumber="1" containsInteger="1" minValue="1" maxValue="61"/>
    </cacheField>
    <cacheField name="Datum" numFmtId="14">
      <sharedItems containsNonDate="0" containsDate="1" containsString="0" containsBlank="1" minDate="2019-01-03T00:00:00" maxDate="2019-01-16T00:00:00"/>
    </cacheField>
    <cacheField name="Firma" numFmtId="0">
      <sharedItems containsBlank="1"/>
    </cacheField>
    <cacheField name="Beschreibung" numFmtId="0">
      <sharedItems containsBlank="1"/>
    </cacheField>
    <cacheField name="Betrag" numFmtId="4">
      <sharedItems containsString="0" containsBlank="1" containsNumber="1" minValue="3.4" maxValue="58.9"/>
    </cacheField>
    <cacheField name="Währ-ung" numFmtId="0">
      <sharedItems containsBlank="1"/>
    </cacheField>
    <cacheField name="Kurs" numFmtId="0">
      <sharedItems containsString="0" containsBlank="1" containsNumber="1" minValue="1.1200000000000001" maxValue="1.1200000000000001"/>
    </cacheField>
    <cacheField name="Konto" numFmtId="0">
      <sharedItems containsBlank="1" count="10">
        <s v="5800 - Übriger Personalaufwand"/>
        <s v="6132 - URE Informatik"/>
        <s v="6640 - Repräsentation/Akquisition"/>
        <m/>
        <s v="4407 - Kleinmaterial für Dienstleistung" u="1"/>
        <s v="6500 - Büromat./Drucksachen" u="1"/>
        <s v="6700 - Sonstiger Aufwand" u="1"/>
        <s v="6641 - Reisespesen" u="1"/>
        <s v="6520 - Beiträge/Spenden" u="1"/>
        <s v="6510 - Telefon/Internet" u="1"/>
      </sharedItems>
    </cacheField>
    <cacheField name="Betrag CHF" numFmtId="4">
      <sharedItems containsSemiMixedTypes="0" containsString="0" containsNumber="1" minValue="0" maxValue="58.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n v="1"/>
    <d v="2019-01-03T00:00:00"/>
    <s v="Migros"/>
    <s v="Kaffeerahm"/>
    <n v="3.4"/>
    <m/>
    <m/>
    <x v="0"/>
    <n v="3.4000000000000004"/>
  </r>
  <r>
    <n v="2"/>
    <d v="2019-01-07T00:00:00"/>
    <s v="Digitec"/>
    <s v="Druckerpatronen"/>
    <n v="58.9"/>
    <m/>
    <m/>
    <x v="1"/>
    <n v="58.9"/>
  </r>
  <r>
    <n v="3"/>
    <d v="2019-01-15T00:00:00"/>
    <s v="Rest. Sonne, Konstanz"/>
    <s v="Kundenbesuch Müller AG"/>
    <n v="34.799999999999997"/>
    <s v="EUR"/>
    <n v="1.1200000000000001"/>
    <x v="2"/>
    <n v="39"/>
  </r>
  <r>
    <n v="4"/>
    <m/>
    <m/>
    <m/>
    <m/>
    <m/>
    <m/>
    <x v="3"/>
    <n v="0"/>
  </r>
  <r>
    <n v="5"/>
    <m/>
    <m/>
    <m/>
    <m/>
    <m/>
    <m/>
    <x v="3"/>
    <n v="0"/>
  </r>
  <r>
    <n v="6"/>
    <m/>
    <m/>
    <m/>
    <m/>
    <m/>
    <m/>
    <x v="3"/>
    <n v="0"/>
  </r>
  <r>
    <n v="7"/>
    <m/>
    <m/>
    <m/>
    <m/>
    <m/>
    <m/>
    <x v="3"/>
    <n v="0"/>
  </r>
  <r>
    <n v="8"/>
    <m/>
    <m/>
    <m/>
    <m/>
    <m/>
    <m/>
    <x v="3"/>
    <n v="0"/>
  </r>
  <r>
    <n v="9"/>
    <m/>
    <m/>
    <m/>
    <m/>
    <m/>
    <m/>
    <x v="3"/>
    <n v="0"/>
  </r>
  <r>
    <n v="10"/>
    <m/>
    <m/>
    <m/>
    <m/>
    <m/>
    <m/>
    <x v="3"/>
    <n v="0"/>
  </r>
  <r>
    <n v="11"/>
    <m/>
    <m/>
    <m/>
    <m/>
    <m/>
    <m/>
    <x v="3"/>
    <n v="0"/>
  </r>
  <r>
    <n v="12"/>
    <m/>
    <m/>
    <m/>
    <m/>
    <m/>
    <m/>
    <x v="3"/>
    <n v="0"/>
  </r>
  <r>
    <n v="13"/>
    <m/>
    <m/>
    <m/>
    <m/>
    <m/>
    <m/>
    <x v="3"/>
    <n v="0"/>
  </r>
  <r>
    <n v="14"/>
    <m/>
    <m/>
    <m/>
    <m/>
    <m/>
    <m/>
    <x v="3"/>
    <n v="0"/>
  </r>
  <r>
    <n v="15"/>
    <m/>
    <m/>
    <m/>
    <m/>
    <m/>
    <m/>
    <x v="3"/>
    <n v="0"/>
  </r>
  <r>
    <n v="16"/>
    <m/>
    <m/>
    <m/>
    <m/>
    <m/>
    <m/>
    <x v="3"/>
    <n v="0"/>
  </r>
  <r>
    <n v="17"/>
    <m/>
    <m/>
    <m/>
    <m/>
    <m/>
    <m/>
    <x v="3"/>
    <n v="0"/>
  </r>
  <r>
    <n v="18"/>
    <m/>
    <m/>
    <m/>
    <m/>
    <m/>
    <m/>
    <x v="3"/>
    <n v="0"/>
  </r>
  <r>
    <n v="19"/>
    <m/>
    <m/>
    <m/>
    <m/>
    <m/>
    <m/>
    <x v="3"/>
    <n v="0"/>
  </r>
  <r>
    <n v="20"/>
    <m/>
    <m/>
    <m/>
    <m/>
    <m/>
    <m/>
    <x v="3"/>
    <n v="0"/>
  </r>
  <r>
    <n v="21"/>
    <m/>
    <m/>
    <m/>
    <m/>
    <m/>
    <m/>
    <x v="3"/>
    <n v="0"/>
  </r>
  <r>
    <n v="22"/>
    <m/>
    <m/>
    <m/>
    <m/>
    <m/>
    <m/>
    <x v="3"/>
    <n v="0"/>
  </r>
  <r>
    <n v="23"/>
    <m/>
    <m/>
    <m/>
    <m/>
    <m/>
    <m/>
    <x v="3"/>
    <n v="0"/>
  </r>
  <r>
    <n v="24"/>
    <m/>
    <m/>
    <m/>
    <m/>
    <m/>
    <m/>
    <x v="3"/>
    <n v="0"/>
  </r>
  <r>
    <n v="25"/>
    <m/>
    <m/>
    <m/>
    <m/>
    <m/>
    <m/>
    <x v="3"/>
    <n v="0"/>
  </r>
  <r>
    <n v="26"/>
    <m/>
    <m/>
    <m/>
    <m/>
    <m/>
    <m/>
    <x v="3"/>
    <n v="0"/>
  </r>
  <r>
    <n v="27"/>
    <m/>
    <m/>
    <m/>
    <m/>
    <m/>
    <m/>
    <x v="3"/>
    <n v="0"/>
  </r>
  <r>
    <n v="28"/>
    <m/>
    <m/>
    <m/>
    <m/>
    <m/>
    <m/>
    <x v="3"/>
    <n v="0"/>
  </r>
  <r>
    <n v="29"/>
    <m/>
    <m/>
    <m/>
    <m/>
    <m/>
    <m/>
    <x v="3"/>
    <n v="0"/>
  </r>
  <r>
    <n v="30"/>
    <m/>
    <m/>
    <m/>
    <m/>
    <m/>
    <m/>
    <x v="3"/>
    <n v="0"/>
  </r>
  <r>
    <n v="31"/>
    <m/>
    <m/>
    <m/>
    <m/>
    <m/>
    <m/>
    <x v="3"/>
    <n v="0"/>
  </r>
  <r>
    <n v="32"/>
    <m/>
    <m/>
    <m/>
    <m/>
    <m/>
    <m/>
    <x v="3"/>
    <n v="0"/>
  </r>
  <r>
    <n v="33"/>
    <m/>
    <m/>
    <m/>
    <m/>
    <m/>
    <m/>
    <x v="3"/>
    <n v="0"/>
  </r>
  <r>
    <n v="34"/>
    <m/>
    <m/>
    <m/>
    <m/>
    <m/>
    <m/>
    <x v="3"/>
    <n v="0"/>
  </r>
  <r>
    <n v="35"/>
    <m/>
    <m/>
    <m/>
    <m/>
    <m/>
    <m/>
    <x v="3"/>
    <n v="0"/>
  </r>
  <r>
    <n v="36"/>
    <m/>
    <m/>
    <m/>
    <m/>
    <m/>
    <m/>
    <x v="3"/>
    <n v="0"/>
  </r>
  <r>
    <n v="37"/>
    <m/>
    <m/>
    <m/>
    <m/>
    <m/>
    <m/>
    <x v="3"/>
    <n v="0"/>
  </r>
  <r>
    <n v="38"/>
    <m/>
    <m/>
    <m/>
    <m/>
    <m/>
    <m/>
    <x v="3"/>
    <n v="0"/>
  </r>
  <r>
    <n v="39"/>
    <m/>
    <m/>
    <m/>
    <m/>
    <m/>
    <m/>
    <x v="3"/>
    <n v="0"/>
  </r>
  <r>
    <n v="40"/>
    <m/>
    <m/>
    <m/>
    <m/>
    <m/>
    <m/>
    <x v="3"/>
    <n v="0"/>
  </r>
  <r>
    <n v="41"/>
    <m/>
    <m/>
    <m/>
    <m/>
    <m/>
    <m/>
    <x v="3"/>
    <n v="0"/>
  </r>
  <r>
    <n v="42"/>
    <m/>
    <m/>
    <m/>
    <m/>
    <m/>
    <m/>
    <x v="3"/>
    <n v="0"/>
  </r>
  <r>
    <n v="43"/>
    <m/>
    <m/>
    <m/>
    <m/>
    <m/>
    <m/>
    <x v="3"/>
    <n v="0"/>
  </r>
  <r>
    <n v="44"/>
    <m/>
    <m/>
    <m/>
    <m/>
    <m/>
    <m/>
    <x v="3"/>
    <n v="0"/>
  </r>
  <r>
    <n v="45"/>
    <m/>
    <m/>
    <m/>
    <m/>
    <m/>
    <m/>
    <x v="3"/>
    <n v="0"/>
  </r>
  <r>
    <n v="46"/>
    <m/>
    <m/>
    <m/>
    <m/>
    <m/>
    <m/>
    <x v="3"/>
    <n v="0"/>
  </r>
  <r>
    <n v="47"/>
    <m/>
    <m/>
    <m/>
    <m/>
    <m/>
    <m/>
    <x v="3"/>
    <n v="0"/>
  </r>
  <r>
    <n v="48"/>
    <m/>
    <m/>
    <m/>
    <m/>
    <m/>
    <m/>
    <x v="3"/>
    <n v="0"/>
  </r>
  <r>
    <n v="49"/>
    <m/>
    <m/>
    <m/>
    <m/>
    <m/>
    <m/>
    <x v="3"/>
    <n v="0"/>
  </r>
  <r>
    <n v="50"/>
    <m/>
    <m/>
    <m/>
    <m/>
    <m/>
    <m/>
    <x v="3"/>
    <n v="0"/>
  </r>
  <r>
    <n v="51"/>
    <m/>
    <m/>
    <m/>
    <m/>
    <m/>
    <m/>
    <x v="3"/>
    <n v="0"/>
  </r>
  <r>
    <n v="52"/>
    <m/>
    <m/>
    <m/>
    <m/>
    <m/>
    <m/>
    <x v="3"/>
    <n v="0"/>
  </r>
  <r>
    <n v="53"/>
    <m/>
    <m/>
    <m/>
    <m/>
    <m/>
    <m/>
    <x v="3"/>
    <n v="0"/>
  </r>
  <r>
    <n v="54"/>
    <m/>
    <m/>
    <m/>
    <m/>
    <m/>
    <m/>
    <x v="3"/>
    <n v="0"/>
  </r>
  <r>
    <n v="55"/>
    <m/>
    <m/>
    <m/>
    <m/>
    <m/>
    <m/>
    <x v="3"/>
    <n v="0"/>
  </r>
  <r>
    <n v="56"/>
    <m/>
    <m/>
    <m/>
    <m/>
    <m/>
    <m/>
    <x v="3"/>
    <n v="0"/>
  </r>
  <r>
    <n v="57"/>
    <m/>
    <m/>
    <m/>
    <m/>
    <m/>
    <m/>
    <x v="3"/>
    <n v="0"/>
  </r>
  <r>
    <n v="58"/>
    <m/>
    <m/>
    <m/>
    <m/>
    <m/>
    <m/>
    <x v="3"/>
    <n v="0"/>
  </r>
  <r>
    <n v="59"/>
    <m/>
    <m/>
    <m/>
    <m/>
    <m/>
    <m/>
    <x v="3"/>
    <n v="0"/>
  </r>
  <r>
    <n v="60"/>
    <m/>
    <m/>
    <m/>
    <m/>
    <m/>
    <m/>
    <x v="3"/>
    <n v="0"/>
  </r>
  <r>
    <n v="61"/>
    <m/>
    <m/>
    <m/>
    <m/>
    <m/>
    <m/>
    <x v="3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1C895B-7251-45ED-B88F-A84A76D3D5F5}" name="PivotTable4" cacheId="7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A12:B17" firstHeaderRow="1" firstDataRow="1" firstDataCol="1"/>
  <pivotFields count="9"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0"/>
        <item m="1" x="5"/>
        <item m="1" x="9"/>
        <item x="2"/>
        <item m="1" x="7"/>
        <item m="1" x="6"/>
        <item x="3"/>
        <item m="1" x="4"/>
        <item m="1" x="8"/>
        <item x="1"/>
        <item t="default"/>
      </items>
    </pivotField>
    <pivotField dataField="1" numFmtId="4" showAll="0"/>
  </pivotFields>
  <rowFields count="1">
    <field x="7"/>
  </rowFields>
  <rowItems count="5">
    <i>
      <x/>
    </i>
    <i>
      <x v="3"/>
    </i>
    <i>
      <x v="6"/>
    </i>
    <i>
      <x v="9"/>
    </i>
    <i t="grand">
      <x/>
    </i>
  </rowItems>
  <colItems count="1">
    <i/>
  </colItems>
  <dataFields count="1">
    <dataField name="Summe von Betrag CHF" fld="8" baseField="7" baseItem="0" numFmtId="4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rfassung" displayName="Erfassung" ref="A8:I69" totalsRowShown="0" headerRowDxfId="18" dataDxfId="16" headerRowBorderDxfId="17" tableBorderDxfId="15">
  <autoFilter ref="A8:I69" xr:uid="{00000000-0009-0000-0100-000001000000}"/>
  <tableColumns count="9">
    <tableColumn id="1" xr3:uid="{00000000-0010-0000-0000-000001000000}" name="#" dataDxfId="14">
      <calculatedColumnFormula xml:space="preserve"> ROW()-8</calculatedColumnFormula>
    </tableColumn>
    <tableColumn id="2" xr3:uid="{00000000-0010-0000-0000-000002000000}" name="Datum" dataDxfId="13"/>
    <tableColumn id="3" xr3:uid="{00000000-0010-0000-0000-000003000000}" name="Firma" dataDxfId="12"/>
    <tableColumn id="4" xr3:uid="{00000000-0010-0000-0000-000004000000}" name="Beschreibung" dataDxfId="11"/>
    <tableColumn id="5" xr3:uid="{00000000-0010-0000-0000-000005000000}" name="Betrag" dataDxfId="10"/>
    <tableColumn id="6" xr3:uid="{00000000-0010-0000-0000-000006000000}" name="Währ-ung" dataDxfId="9"/>
    <tableColumn id="7" xr3:uid="{00000000-0010-0000-0000-000007000000}" name="Kurs" dataDxfId="8"/>
    <tableColumn id="9" xr3:uid="{00000000-0010-0000-0000-000009000000}" name="Konto" dataDxfId="7"/>
    <tableColumn id="8" xr3:uid="{00000000-0010-0000-0000-000008000000}" name="Betrag CHF" dataDxfId="6">
      <calculatedColumnFormula>IF(F9="",IF(Rundung,ROUND(E9/5,2)*5,E9),IF(Rundung, ROUND(E9*G9/5,2)*5,E9*G9))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2" displayName="Tabelle2" ref="B4:B33" totalsRowShown="0" headerRowDxfId="5" dataDxfId="4">
  <autoFilter ref="B4:B33" xr:uid="{00000000-0009-0000-0100-000002000000}"/>
  <sortState ref="B6:B21">
    <sortCondition descending="1" ref="B5"/>
  </sortState>
  <tableColumns count="1">
    <tableColumn id="1" xr3:uid="{00000000-0010-0000-0100-000001000000}" name="Konto Code" dataDxfId="3" dataCellStyle="Standar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le4" displayName="Tabelle4" ref="B37:B39" totalsRowShown="0" headerRowDxfId="2" dataDxfId="1">
  <autoFilter ref="B37:B39" xr:uid="{00000000-0009-0000-0100-000004000000}"/>
  <tableColumns count="1">
    <tableColumn id="1" xr3:uid="{00000000-0010-0000-0300-000001000000}" name="Rundungsmod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111"/>
  <sheetViews>
    <sheetView zoomScaleNormal="100" workbookViewId="0">
      <selection activeCell="H11" sqref="H11"/>
    </sheetView>
  </sheetViews>
  <sheetFormatPr baseColWidth="10" defaultColWidth="8.85546875" defaultRowHeight="16.5" x14ac:dyDescent="0.3"/>
  <cols>
    <col min="1" max="1" width="3.28515625" style="4" customWidth="1"/>
    <col min="2" max="2" width="8.7109375" style="26" bestFit="1" customWidth="1"/>
    <col min="3" max="3" width="13.5703125" style="4" customWidth="1"/>
    <col min="4" max="4" width="18.85546875" style="4" customWidth="1"/>
    <col min="5" max="5" width="7.7109375" style="4" bestFit="1" customWidth="1"/>
    <col min="6" max="6" width="6.7109375" style="26" customWidth="1"/>
    <col min="7" max="7" width="5.85546875" style="26" customWidth="1"/>
    <col min="8" max="8" width="24" style="4" customWidth="1"/>
    <col min="9" max="9" width="7.5703125" style="4" customWidth="1"/>
    <col min="10" max="10" width="7.7109375" style="4" hidden="1" customWidth="1"/>
    <col min="11" max="12" width="5.85546875" style="4" hidden="1" customWidth="1"/>
    <col min="13" max="13" width="12.7109375" style="4" hidden="1" customWidth="1"/>
    <col min="14" max="14" width="26.7109375" style="4" hidden="1" customWidth="1"/>
    <col min="15" max="15" width="13.140625" style="6" customWidth="1"/>
    <col min="16" max="18" width="8.85546875" style="6"/>
    <col min="19" max="16384" width="8.85546875" style="4"/>
  </cols>
  <sheetData>
    <row r="1" spans="1:18" s="6" customFormat="1" ht="25.5" x14ac:dyDescent="0.5">
      <c r="A1" s="64" t="s">
        <v>19</v>
      </c>
      <c r="B1" s="65"/>
      <c r="C1" s="65"/>
      <c r="D1" s="65"/>
      <c r="F1" s="18"/>
      <c r="G1" s="18"/>
      <c r="M1" s="6" t="s">
        <v>27</v>
      </c>
    </row>
    <row r="2" spans="1:18" s="21" customFormat="1" ht="14.25" x14ac:dyDescent="0.25">
      <c r="A2" s="20"/>
      <c r="B2" s="56" t="s">
        <v>20</v>
      </c>
      <c r="C2" s="57"/>
      <c r="D2" s="54" t="s">
        <v>47</v>
      </c>
      <c r="E2" s="55"/>
      <c r="H2" s="59" t="s">
        <v>38</v>
      </c>
      <c r="I2" s="63">
        <v>2019</v>
      </c>
      <c r="O2" s="20"/>
      <c r="P2" s="20"/>
      <c r="Q2" s="20"/>
      <c r="R2" s="20"/>
    </row>
    <row r="3" spans="1:18" s="6" customFormat="1" ht="10.15" customHeight="1" x14ac:dyDescent="0.3">
      <c r="C3" s="17"/>
      <c r="D3" s="8"/>
      <c r="E3" s="9"/>
      <c r="H3" s="60"/>
      <c r="I3" s="9"/>
    </row>
    <row r="4" spans="1:18" s="21" customFormat="1" ht="14.25" x14ac:dyDescent="0.25">
      <c r="A4" s="20"/>
      <c r="B4" s="56" t="s">
        <v>21</v>
      </c>
      <c r="C4" s="57"/>
      <c r="D4" s="54" t="s">
        <v>48</v>
      </c>
      <c r="E4" s="55"/>
      <c r="H4" s="59" t="s">
        <v>39</v>
      </c>
      <c r="I4" s="63">
        <v>2260</v>
      </c>
      <c r="M4" s="21" t="s">
        <v>6</v>
      </c>
      <c r="N4" s="21">
        <f>IF(I6=Konfiguration!$B$39,1,0)</f>
        <v>1</v>
      </c>
      <c r="O4" s="20"/>
      <c r="P4" s="20"/>
      <c r="Q4" s="20"/>
      <c r="R4" s="20"/>
    </row>
    <row r="5" spans="1:18" s="6" customFormat="1" ht="9.6" customHeight="1" x14ac:dyDescent="0.3">
      <c r="C5" s="17"/>
      <c r="D5" s="10"/>
      <c r="E5" s="10"/>
      <c r="H5" s="61"/>
      <c r="I5" s="10"/>
    </row>
    <row r="6" spans="1:18" s="21" customFormat="1" ht="14.25" x14ac:dyDescent="0.25">
      <c r="A6" s="20"/>
      <c r="B6" s="56" t="s">
        <v>22</v>
      </c>
      <c r="C6" s="57"/>
      <c r="D6" s="54" t="s">
        <v>49</v>
      </c>
      <c r="E6" s="55"/>
      <c r="H6" s="62" t="s">
        <v>40</v>
      </c>
      <c r="I6" s="63" t="s">
        <v>25</v>
      </c>
      <c r="O6" s="20"/>
      <c r="P6" s="20"/>
      <c r="Q6" s="20"/>
      <c r="R6" s="20"/>
    </row>
    <row r="7" spans="1:18" s="6" customFormat="1" ht="12.6" customHeight="1" x14ac:dyDescent="0.3">
      <c r="B7" s="18"/>
      <c r="F7" s="27"/>
      <c r="G7" s="27"/>
      <c r="H7" s="10"/>
      <c r="I7" s="10"/>
      <c r="J7" s="10"/>
    </row>
    <row r="8" spans="1:18" s="11" customFormat="1" ht="37.5" customHeight="1" x14ac:dyDescent="0.15">
      <c r="A8" s="47" t="s">
        <v>1</v>
      </c>
      <c r="B8" s="48" t="s">
        <v>0</v>
      </c>
      <c r="C8" s="48" t="s">
        <v>8</v>
      </c>
      <c r="D8" s="48" t="s">
        <v>2</v>
      </c>
      <c r="E8" s="48" t="s">
        <v>3</v>
      </c>
      <c r="F8" s="49" t="s">
        <v>33</v>
      </c>
      <c r="G8" s="48" t="s">
        <v>4</v>
      </c>
      <c r="H8" s="48" t="s">
        <v>5</v>
      </c>
      <c r="I8" s="49" t="s">
        <v>32</v>
      </c>
    </row>
    <row r="9" spans="1:18" s="5" customFormat="1" ht="10.5" x14ac:dyDescent="0.15">
      <c r="A9" s="30">
        <f t="shared" ref="A9:A39" si="0" xml:space="preserve"> ROW()-8</f>
        <v>1</v>
      </c>
      <c r="B9" s="22">
        <v>43468</v>
      </c>
      <c r="C9" s="15" t="s">
        <v>50</v>
      </c>
      <c r="D9" s="15" t="s">
        <v>51</v>
      </c>
      <c r="E9" s="34">
        <v>3.4</v>
      </c>
      <c r="F9" s="28"/>
      <c r="G9" s="28"/>
      <c r="H9" s="15" t="s">
        <v>9</v>
      </c>
      <c r="I9" s="35">
        <f t="shared" ref="I9:I40" si="1">IF(F9="",IF(Rundung,ROUND(E9/5,2)*5,E9),IF(Rundung, ROUND(E9*G9/5,2)*5,E9*G9))</f>
        <v>3.4000000000000004</v>
      </c>
      <c r="J9" s="11"/>
      <c r="K9" s="11"/>
    </row>
    <row r="10" spans="1:18" s="5" customFormat="1" ht="10.5" x14ac:dyDescent="0.15">
      <c r="A10" s="31">
        <f t="shared" si="0"/>
        <v>2</v>
      </c>
      <c r="B10" s="23">
        <v>43472</v>
      </c>
      <c r="C10" s="16" t="s">
        <v>52</v>
      </c>
      <c r="D10" s="16" t="s">
        <v>53</v>
      </c>
      <c r="E10" s="37">
        <v>58.9</v>
      </c>
      <c r="F10" s="29"/>
      <c r="G10" s="29"/>
      <c r="H10" s="16" t="s">
        <v>30</v>
      </c>
      <c r="I10" s="36">
        <f t="shared" si="1"/>
        <v>58.9</v>
      </c>
      <c r="J10" s="11"/>
      <c r="K10" s="11"/>
    </row>
    <row r="11" spans="1:18" s="5" customFormat="1" ht="10.5" x14ac:dyDescent="0.15">
      <c r="A11" s="30">
        <f t="shared" si="0"/>
        <v>3</v>
      </c>
      <c r="B11" s="22">
        <v>43480</v>
      </c>
      <c r="C11" s="15" t="s">
        <v>54</v>
      </c>
      <c r="D11" s="15" t="s">
        <v>55</v>
      </c>
      <c r="E11" s="34">
        <v>34.799999999999997</v>
      </c>
      <c r="F11" s="28" t="s">
        <v>56</v>
      </c>
      <c r="G11" s="28">
        <v>1.1200000000000001</v>
      </c>
      <c r="H11" s="15" t="s">
        <v>31</v>
      </c>
      <c r="I11" s="35">
        <f t="shared" si="1"/>
        <v>39</v>
      </c>
      <c r="J11" s="11"/>
      <c r="K11" s="11"/>
    </row>
    <row r="12" spans="1:18" s="5" customFormat="1" ht="10.5" x14ac:dyDescent="0.15">
      <c r="A12" s="31">
        <f t="shared" si="0"/>
        <v>4</v>
      </c>
      <c r="B12" s="23"/>
      <c r="C12" s="16"/>
      <c r="D12" s="16"/>
      <c r="E12" s="37"/>
      <c r="F12" s="29"/>
      <c r="G12" s="29"/>
      <c r="H12" s="16"/>
      <c r="I12" s="36">
        <f t="shared" si="1"/>
        <v>0</v>
      </c>
      <c r="J12" s="11"/>
      <c r="K12" s="11"/>
    </row>
    <row r="13" spans="1:18" s="5" customFormat="1" ht="10.5" x14ac:dyDescent="0.15">
      <c r="A13" s="30">
        <f t="shared" si="0"/>
        <v>5</v>
      </c>
      <c r="B13" s="23"/>
      <c r="C13" s="15"/>
      <c r="D13" s="15"/>
      <c r="E13" s="34"/>
      <c r="F13" s="28"/>
      <c r="G13" s="28"/>
      <c r="H13" s="15"/>
      <c r="I13" s="35">
        <f t="shared" si="1"/>
        <v>0</v>
      </c>
      <c r="J13" s="11"/>
      <c r="K13" s="11"/>
    </row>
    <row r="14" spans="1:18" s="5" customFormat="1" ht="10.5" x14ac:dyDescent="0.15">
      <c r="A14" s="31">
        <f t="shared" si="0"/>
        <v>6</v>
      </c>
      <c r="B14" s="23"/>
      <c r="C14" s="16"/>
      <c r="D14" s="16"/>
      <c r="E14" s="37"/>
      <c r="F14" s="29"/>
      <c r="G14" s="29"/>
      <c r="H14" s="16"/>
      <c r="I14" s="36">
        <f t="shared" si="1"/>
        <v>0</v>
      </c>
      <c r="J14" s="11"/>
      <c r="K14" s="11"/>
    </row>
    <row r="15" spans="1:18" s="5" customFormat="1" ht="10.5" x14ac:dyDescent="0.15">
      <c r="A15" s="30">
        <f t="shared" si="0"/>
        <v>7</v>
      </c>
      <c r="B15" s="23"/>
      <c r="C15" s="15"/>
      <c r="D15" s="15"/>
      <c r="E15" s="34"/>
      <c r="F15" s="28"/>
      <c r="G15" s="28"/>
      <c r="H15" s="15"/>
      <c r="I15" s="35">
        <f t="shared" si="1"/>
        <v>0</v>
      </c>
      <c r="J15" s="11"/>
      <c r="K15" s="11"/>
    </row>
    <row r="16" spans="1:18" s="5" customFormat="1" ht="10.5" x14ac:dyDescent="0.15">
      <c r="A16" s="31">
        <f t="shared" si="0"/>
        <v>8</v>
      </c>
      <c r="B16" s="23"/>
      <c r="C16" s="16"/>
      <c r="D16" s="16"/>
      <c r="E16" s="37"/>
      <c r="F16" s="29"/>
      <c r="G16" s="29"/>
      <c r="H16" s="16"/>
      <c r="I16" s="36">
        <f t="shared" si="1"/>
        <v>0</v>
      </c>
      <c r="J16" s="11"/>
      <c r="K16" s="11"/>
    </row>
    <row r="17" spans="1:11" s="5" customFormat="1" ht="10.5" x14ac:dyDescent="0.15">
      <c r="A17" s="30">
        <f t="shared" si="0"/>
        <v>9</v>
      </c>
      <c r="B17" s="23"/>
      <c r="C17" s="16"/>
      <c r="D17" s="15"/>
      <c r="E17" s="34"/>
      <c r="F17" s="28"/>
      <c r="G17" s="28"/>
      <c r="H17" s="15"/>
      <c r="I17" s="35">
        <f t="shared" si="1"/>
        <v>0</v>
      </c>
      <c r="J17" s="11"/>
      <c r="K17" s="11"/>
    </row>
    <row r="18" spans="1:11" s="5" customFormat="1" ht="10.5" x14ac:dyDescent="0.15">
      <c r="A18" s="31">
        <f t="shared" si="0"/>
        <v>10</v>
      </c>
      <c r="B18" s="23"/>
      <c r="C18" s="16"/>
      <c r="D18" s="16"/>
      <c r="E18" s="37"/>
      <c r="F18" s="29"/>
      <c r="G18" s="29"/>
      <c r="H18" s="16"/>
      <c r="I18" s="36">
        <f t="shared" si="1"/>
        <v>0</v>
      </c>
      <c r="J18" s="11"/>
      <c r="K18" s="11"/>
    </row>
    <row r="19" spans="1:11" s="5" customFormat="1" ht="10.5" x14ac:dyDescent="0.15">
      <c r="A19" s="30">
        <f t="shared" si="0"/>
        <v>11</v>
      </c>
      <c r="B19" s="22"/>
      <c r="C19" s="15"/>
      <c r="D19" s="15"/>
      <c r="E19" s="34"/>
      <c r="F19" s="28"/>
      <c r="G19" s="28"/>
      <c r="H19" s="15"/>
      <c r="I19" s="35">
        <f t="shared" si="1"/>
        <v>0</v>
      </c>
      <c r="J19" s="11"/>
      <c r="K19" s="11"/>
    </row>
    <row r="20" spans="1:11" s="5" customFormat="1" ht="10.5" x14ac:dyDescent="0.15">
      <c r="A20" s="31">
        <f t="shared" si="0"/>
        <v>12</v>
      </c>
      <c r="B20" s="23"/>
      <c r="C20" s="16"/>
      <c r="D20" s="16"/>
      <c r="E20" s="37"/>
      <c r="F20" s="29"/>
      <c r="G20" s="29"/>
      <c r="H20" s="16"/>
      <c r="I20" s="36">
        <f t="shared" si="1"/>
        <v>0</v>
      </c>
      <c r="J20" s="11"/>
      <c r="K20" s="11"/>
    </row>
    <row r="21" spans="1:11" s="5" customFormat="1" ht="10.5" x14ac:dyDescent="0.15">
      <c r="A21" s="30">
        <f t="shared" si="0"/>
        <v>13</v>
      </c>
      <c r="B21" s="22"/>
      <c r="C21" s="15"/>
      <c r="D21" s="15"/>
      <c r="E21" s="34"/>
      <c r="F21" s="28"/>
      <c r="G21" s="28"/>
      <c r="H21" s="15"/>
      <c r="I21" s="35">
        <f t="shared" si="1"/>
        <v>0</v>
      </c>
      <c r="J21" s="11"/>
      <c r="K21" s="11"/>
    </row>
    <row r="22" spans="1:11" s="5" customFormat="1" ht="10.5" x14ac:dyDescent="0.15">
      <c r="A22" s="31">
        <f t="shared" si="0"/>
        <v>14</v>
      </c>
      <c r="B22" s="23"/>
      <c r="C22" s="16"/>
      <c r="D22" s="16"/>
      <c r="E22" s="37"/>
      <c r="F22" s="29"/>
      <c r="G22" s="29"/>
      <c r="H22" s="16"/>
      <c r="I22" s="36">
        <f t="shared" si="1"/>
        <v>0</v>
      </c>
      <c r="J22" s="11"/>
      <c r="K22" s="11"/>
    </row>
    <row r="23" spans="1:11" s="5" customFormat="1" ht="10.5" x14ac:dyDescent="0.15">
      <c r="A23" s="31">
        <f t="shared" si="0"/>
        <v>15</v>
      </c>
      <c r="B23" s="23"/>
      <c r="C23" s="16"/>
      <c r="D23" s="16"/>
      <c r="E23" s="37"/>
      <c r="F23" s="29"/>
      <c r="G23" s="29"/>
      <c r="H23" s="16"/>
      <c r="I23" s="36">
        <f t="shared" si="1"/>
        <v>0</v>
      </c>
      <c r="J23" s="11"/>
      <c r="K23" s="11"/>
    </row>
    <row r="24" spans="1:11" s="5" customFormat="1" ht="10.5" x14ac:dyDescent="0.15">
      <c r="A24" s="31">
        <f t="shared" si="0"/>
        <v>16</v>
      </c>
      <c r="B24" s="23"/>
      <c r="C24" s="16"/>
      <c r="D24" s="16"/>
      <c r="E24" s="37"/>
      <c r="F24" s="29"/>
      <c r="G24" s="29"/>
      <c r="H24" s="16"/>
      <c r="I24" s="36">
        <f t="shared" si="1"/>
        <v>0</v>
      </c>
      <c r="J24" s="11"/>
      <c r="K24" s="11"/>
    </row>
    <row r="25" spans="1:11" s="5" customFormat="1" ht="10.5" x14ac:dyDescent="0.15">
      <c r="A25" s="30">
        <f t="shared" si="0"/>
        <v>17</v>
      </c>
      <c r="B25" s="22"/>
      <c r="C25" s="15"/>
      <c r="D25" s="15"/>
      <c r="E25" s="34"/>
      <c r="F25" s="28"/>
      <c r="G25" s="28"/>
      <c r="H25" s="15"/>
      <c r="I25" s="35">
        <f t="shared" si="1"/>
        <v>0</v>
      </c>
      <c r="J25" s="11"/>
      <c r="K25" s="11"/>
    </row>
    <row r="26" spans="1:11" s="5" customFormat="1" ht="10.5" x14ac:dyDescent="0.15">
      <c r="A26" s="31">
        <f t="shared" si="0"/>
        <v>18</v>
      </c>
      <c r="B26" s="23"/>
      <c r="C26" s="16"/>
      <c r="D26" s="16"/>
      <c r="E26" s="37"/>
      <c r="F26" s="29"/>
      <c r="G26" s="29"/>
      <c r="H26" s="16"/>
      <c r="I26" s="36">
        <f t="shared" si="1"/>
        <v>0</v>
      </c>
      <c r="J26" s="11"/>
      <c r="K26" s="11"/>
    </row>
    <row r="27" spans="1:11" s="5" customFormat="1" ht="10.5" x14ac:dyDescent="0.15">
      <c r="A27" s="32">
        <f t="shared" ref="A27:A33" si="2" xml:space="preserve"> ROW()-8</f>
        <v>19</v>
      </c>
      <c r="B27" s="22"/>
      <c r="C27" s="15"/>
      <c r="D27" s="15"/>
      <c r="E27" s="34"/>
      <c r="F27" s="28"/>
      <c r="G27" s="28"/>
      <c r="H27" s="15"/>
      <c r="I27" s="35">
        <f t="shared" si="1"/>
        <v>0</v>
      </c>
      <c r="J27" s="11"/>
      <c r="K27" s="11"/>
    </row>
    <row r="28" spans="1:11" s="5" customFormat="1" ht="10.5" x14ac:dyDescent="0.15">
      <c r="A28" s="33">
        <f t="shared" si="2"/>
        <v>20</v>
      </c>
      <c r="B28" s="23"/>
      <c r="C28" s="16"/>
      <c r="D28" s="16"/>
      <c r="E28" s="37"/>
      <c r="F28" s="29"/>
      <c r="G28" s="29"/>
      <c r="H28" s="16"/>
      <c r="I28" s="36">
        <f t="shared" si="1"/>
        <v>0</v>
      </c>
      <c r="J28" s="11"/>
      <c r="K28" s="11"/>
    </row>
    <row r="29" spans="1:11" s="5" customFormat="1" ht="10.5" x14ac:dyDescent="0.15">
      <c r="A29" s="32">
        <f t="shared" si="2"/>
        <v>21</v>
      </c>
      <c r="B29" s="22"/>
      <c r="C29" s="15"/>
      <c r="D29" s="15"/>
      <c r="E29" s="34"/>
      <c r="F29" s="28"/>
      <c r="G29" s="28"/>
      <c r="H29" s="15"/>
      <c r="I29" s="35">
        <f t="shared" si="1"/>
        <v>0</v>
      </c>
      <c r="J29" s="11"/>
      <c r="K29" s="11"/>
    </row>
    <row r="30" spans="1:11" s="5" customFormat="1" ht="10.5" x14ac:dyDescent="0.15">
      <c r="A30" s="33">
        <f t="shared" si="2"/>
        <v>22</v>
      </c>
      <c r="B30" s="23"/>
      <c r="C30" s="16"/>
      <c r="D30" s="16"/>
      <c r="E30" s="37"/>
      <c r="F30" s="29"/>
      <c r="G30" s="29"/>
      <c r="H30" s="16"/>
      <c r="I30" s="36">
        <f t="shared" si="1"/>
        <v>0</v>
      </c>
      <c r="J30" s="11"/>
      <c r="K30" s="11"/>
    </row>
    <row r="31" spans="1:11" s="5" customFormat="1" ht="10.5" x14ac:dyDescent="0.15">
      <c r="A31" s="32">
        <f t="shared" si="2"/>
        <v>23</v>
      </c>
      <c r="B31" s="22"/>
      <c r="C31" s="15"/>
      <c r="D31" s="15"/>
      <c r="E31" s="34"/>
      <c r="F31" s="28"/>
      <c r="G31" s="28"/>
      <c r="H31" s="15"/>
      <c r="I31" s="35">
        <f t="shared" si="1"/>
        <v>0</v>
      </c>
      <c r="J31" s="11"/>
      <c r="K31" s="11"/>
    </row>
    <row r="32" spans="1:11" s="5" customFormat="1" ht="10.5" x14ac:dyDescent="0.15">
      <c r="A32" s="33">
        <f t="shared" si="2"/>
        <v>24</v>
      </c>
      <c r="B32" s="23"/>
      <c r="C32" s="16"/>
      <c r="D32" s="16"/>
      <c r="E32" s="37"/>
      <c r="F32" s="29"/>
      <c r="G32" s="29"/>
      <c r="H32" s="16"/>
      <c r="I32" s="36">
        <f t="shared" si="1"/>
        <v>0</v>
      </c>
      <c r="J32" s="11"/>
      <c r="K32" s="11"/>
    </row>
    <row r="33" spans="1:11" s="5" customFormat="1" ht="10.5" x14ac:dyDescent="0.15">
      <c r="A33" s="32">
        <f t="shared" si="2"/>
        <v>25</v>
      </c>
      <c r="B33" s="22"/>
      <c r="C33" s="15"/>
      <c r="D33" s="15"/>
      <c r="E33" s="34"/>
      <c r="F33" s="28"/>
      <c r="G33" s="28"/>
      <c r="H33" s="15"/>
      <c r="I33" s="35">
        <f t="shared" si="1"/>
        <v>0</v>
      </c>
      <c r="J33" s="11"/>
      <c r="K33" s="11"/>
    </row>
    <row r="34" spans="1:11" s="5" customFormat="1" ht="10.5" x14ac:dyDescent="0.15">
      <c r="A34" s="31">
        <f t="shared" si="0"/>
        <v>26</v>
      </c>
      <c r="B34" s="23"/>
      <c r="C34" s="16"/>
      <c r="D34" s="16"/>
      <c r="E34" s="37"/>
      <c r="F34" s="29"/>
      <c r="G34" s="29"/>
      <c r="H34" s="16"/>
      <c r="I34" s="36">
        <f t="shared" si="1"/>
        <v>0</v>
      </c>
      <c r="J34" s="11"/>
      <c r="K34" s="11"/>
    </row>
    <row r="35" spans="1:11" s="5" customFormat="1" ht="10.5" x14ac:dyDescent="0.15">
      <c r="A35" s="30">
        <f t="shared" si="0"/>
        <v>27</v>
      </c>
      <c r="B35" s="24"/>
      <c r="C35" s="15"/>
      <c r="D35" s="15"/>
      <c r="E35" s="34"/>
      <c r="F35" s="28"/>
      <c r="G35" s="28"/>
      <c r="H35" s="15"/>
      <c r="I35" s="35">
        <f t="shared" si="1"/>
        <v>0</v>
      </c>
      <c r="J35" s="11"/>
      <c r="K35" s="11"/>
    </row>
    <row r="36" spans="1:11" s="5" customFormat="1" ht="10.5" x14ac:dyDescent="0.15">
      <c r="A36" s="31">
        <f t="shared" si="0"/>
        <v>28</v>
      </c>
      <c r="B36" s="23"/>
      <c r="C36" s="16"/>
      <c r="D36" s="16"/>
      <c r="E36" s="37"/>
      <c r="F36" s="29"/>
      <c r="G36" s="29"/>
      <c r="H36" s="16"/>
      <c r="I36" s="36">
        <f t="shared" si="1"/>
        <v>0</v>
      </c>
      <c r="J36" s="11"/>
      <c r="K36" s="11"/>
    </row>
    <row r="37" spans="1:11" s="5" customFormat="1" ht="10.5" x14ac:dyDescent="0.15">
      <c r="A37" s="30">
        <f t="shared" si="0"/>
        <v>29</v>
      </c>
      <c r="B37" s="22"/>
      <c r="C37" s="15"/>
      <c r="D37" s="15"/>
      <c r="E37" s="34"/>
      <c r="F37" s="28"/>
      <c r="G37" s="28"/>
      <c r="H37" s="15"/>
      <c r="I37" s="35">
        <f t="shared" si="1"/>
        <v>0</v>
      </c>
      <c r="J37" s="11"/>
      <c r="K37" s="11"/>
    </row>
    <row r="38" spans="1:11" s="5" customFormat="1" ht="10.5" x14ac:dyDescent="0.15">
      <c r="A38" s="31">
        <f t="shared" si="0"/>
        <v>30</v>
      </c>
      <c r="B38" s="23"/>
      <c r="C38" s="16"/>
      <c r="D38" s="16"/>
      <c r="E38" s="37"/>
      <c r="F38" s="29"/>
      <c r="G38" s="29"/>
      <c r="H38" s="16"/>
      <c r="I38" s="36">
        <f t="shared" si="1"/>
        <v>0</v>
      </c>
      <c r="J38" s="11"/>
      <c r="K38" s="11"/>
    </row>
    <row r="39" spans="1:11" s="5" customFormat="1" ht="10.5" x14ac:dyDescent="0.15">
      <c r="A39" s="30">
        <f t="shared" si="0"/>
        <v>31</v>
      </c>
      <c r="B39" s="22"/>
      <c r="C39" s="15"/>
      <c r="D39" s="15"/>
      <c r="E39" s="34"/>
      <c r="F39" s="28"/>
      <c r="G39" s="28"/>
      <c r="H39" s="15"/>
      <c r="I39" s="35">
        <f t="shared" si="1"/>
        <v>0</v>
      </c>
      <c r="J39" s="11"/>
      <c r="K39" s="11"/>
    </row>
    <row r="40" spans="1:11" s="5" customFormat="1" ht="10.5" x14ac:dyDescent="0.15">
      <c r="A40" s="33">
        <f t="shared" ref="A40:A69" si="3" xml:space="preserve"> ROW()-8</f>
        <v>32</v>
      </c>
      <c r="B40" s="23"/>
      <c r="C40" s="16"/>
      <c r="D40" s="16"/>
      <c r="E40" s="37"/>
      <c r="F40" s="29"/>
      <c r="G40" s="29"/>
      <c r="H40" s="16"/>
      <c r="I40" s="36">
        <f t="shared" si="1"/>
        <v>0</v>
      </c>
      <c r="J40" s="11"/>
      <c r="K40" s="11"/>
    </row>
    <row r="41" spans="1:11" s="5" customFormat="1" ht="10.5" x14ac:dyDescent="0.15">
      <c r="A41" s="32">
        <f t="shared" si="3"/>
        <v>33</v>
      </c>
      <c r="B41" s="22"/>
      <c r="C41" s="15"/>
      <c r="D41" s="15"/>
      <c r="E41" s="34"/>
      <c r="F41" s="28"/>
      <c r="G41" s="28"/>
      <c r="H41" s="15"/>
      <c r="I41" s="35">
        <f t="shared" ref="I41:I69" si="4">IF(F41="",IF(Rundung,ROUND(E41/5,2)*5,E41),IF(Rundung, ROUND(E41*G41/5,2)*5,E41*G41))</f>
        <v>0</v>
      </c>
      <c r="J41" s="11"/>
      <c r="K41" s="11"/>
    </row>
    <row r="42" spans="1:11" s="5" customFormat="1" ht="10.5" x14ac:dyDescent="0.15">
      <c r="A42" s="31">
        <f t="shared" si="3"/>
        <v>34</v>
      </c>
      <c r="B42" s="23"/>
      <c r="C42" s="16"/>
      <c r="D42" s="16"/>
      <c r="E42" s="37"/>
      <c r="F42" s="29"/>
      <c r="G42" s="29"/>
      <c r="H42" s="16"/>
      <c r="I42" s="36">
        <f t="shared" si="4"/>
        <v>0</v>
      </c>
      <c r="J42" s="11"/>
      <c r="K42" s="11"/>
    </row>
    <row r="43" spans="1:11" s="5" customFormat="1" ht="10.5" x14ac:dyDescent="0.15">
      <c r="A43" s="30">
        <f t="shared" si="3"/>
        <v>35</v>
      </c>
      <c r="B43" s="22"/>
      <c r="C43" s="15"/>
      <c r="D43" s="15"/>
      <c r="E43" s="34"/>
      <c r="F43" s="28"/>
      <c r="G43" s="28"/>
      <c r="H43" s="15"/>
      <c r="I43" s="35">
        <f t="shared" si="4"/>
        <v>0</v>
      </c>
      <c r="J43" s="11"/>
      <c r="K43" s="11"/>
    </row>
    <row r="44" spans="1:11" s="5" customFormat="1" ht="10.5" x14ac:dyDescent="0.15">
      <c r="A44" s="31">
        <f t="shared" si="3"/>
        <v>36</v>
      </c>
      <c r="B44" s="23"/>
      <c r="C44" s="16"/>
      <c r="D44" s="16"/>
      <c r="E44" s="37"/>
      <c r="F44" s="29"/>
      <c r="G44" s="29"/>
      <c r="H44" s="16"/>
      <c r="I44" s="36">
        <f t="shared" si="4"/>
        <v>0</v>
      </c>
      <c r="J44" s="11"/>
      <c r="K44" s="11"/>
    </row>
    <row r="45" spans="1:11" s="5" customFormat="1" ht="10.5" x14ac:dyDescent="0.15">
      <c r="A45" s="30">
        <f t="shared" ref="A45:A66" si="5" xml:space="preserve"> ROW()-8</f>
        <v>37</v>
      </c>
      <c r="B45" s="22"/>
      <c r="C45" s="15"/>
      <c r="D45" s="15"/>
      <c r="E45" s="34"/>
      <c r="F45" s="28"/>
      <c r="G45" s="28"/>
      <c r="H45" s="15"/>
      <c r="I45" s="35">
        <f t="shared" si="4"/>
        <v>0</v>
      </c>
      <c r="J45" s="11"/>
      <c r="K45" s="11"/>
    </row>
    <row r="46" spans="1:11" s="5" customFormat="1" ht="10.5" x14ac:dyDescent="0.15">
      <c r="A46" s="33">
        <f t="shared" si="5"/>
        <v>38</v>
      </c>
      <c r="B46" s="23"/>
      <c r="C46" s="16"/>
      <c r="D46" s="16"/>
      <c r="E46" s="37"/>
      <c r="F46" s="29"/>
      <c r="G46" s="29"/>
      <c r="H46" s="16"/>
      <c r="I46" s="36">
        <f t="shared" si="4"/>
        <v>0</v>
      </c>
      <c r="J46" s="11"/>
      <c r="K46" s="11"/>
    </row>
    <row r="47" spans="1:11" s="5" customFormat="1" ht="10.5" x14ac:dyDescent="0.15">
      <c r="A47" s="32">
        <f t="shared" si="5"/>
        <v>39</v>
      </c>
      <c r="B47" s="22"/>
      <c r="C47" s="15"/>
      <c r="D47" s="15"/>
      <c r="E47" s="34"/>
      <c r="F47" s="28"/>
      <c r="G47" s="28"/>
      <c r="H47" s="15"/>
      <c r="I47" s="35">
        <f t="shared" si="4"/>
        <v>0</v>
      </c>
      <c r="J47" s="11"/>
      <c r="K47" s="11"/>
    </row>
    <row r="48" spans="1:11" s="5" customFormat="1" ht="10.5" x14ac:dyDescent="0.15">
      <c r="A48" s="31">
        <f t="shared" si="5"/>
        <v>40</v>
      </c>
      <c r="B48" s="23"/>
      <c r="C48" s="16"/>
      <c r="D48" s="16"/>
      <c r="E48" s="37"/>
      <c r="F48" s="29"/>
      <c r="G48" s="29"/>
      <c r="H48" s="16"/>
      <c r="I48" s="36">
        <f t="shared" si="4"/>
        <v>0</v>
      </c>
      <c r="J48" s="11"/>
      <c r="K48" s="11"/>
    </row>
    <row r="49" spans="1:11" s="5" customFormat="1" ht="10.5" x14ac:dyDescent="0.15">
      <c r="A49" s="32">
        <f t="shared" si="5"/>
        <v>41</v>
      </c>
      <c r="B49" s="22"/>
      <c r="C49" s="15"/>
      <c r="D49" s="15"/>
      <c r="E49" s="34"/>
      <c r="F49" s="28"/>
      <c r="G49" s="28"/>
      <c r="H49" s="15"/>
      <c r="I49" s="35">
        <f t="shared" si="4"/>
        <v>0</v>
      </c>
      <c r="J49" s="11"/>
      <c r="K49" s="11"/>
    </row>
    <row r="50" spans="1:11" s="5" customFormat="1" ht="10.5" x14ac:dyDescent="0.15">
      <c r="A50" s="31">
        <f t="shared" ref="A50:A62" si="6" xml:space="preserve"> ROW()-8</f>
        <v>42</v>
      </c>
      <c r="B50" s="23"/>
      <c r="C50" s="16"/>
      <c r="D50" s="16"/>
      <c r="E50" s="37"/>
      <c r="F50" s="29"/>
      <c r="G50" s="29"/>
      <c r="H50" s="16"/>
      <c r="I50" s="36">
        <f t="shared" si="4"/>
        <v>0</v>
      </c>
      <c r="J50" s="11"/>
      <c r="K50" s="11"/>
    </row>
    <row r="51" spans="1:11" s="5" customFormat="1" ht="10.5" x14ac:dyDescent="0.15">
      <c r="A51" s="32">
        <f t="shared" si="6"/>
        <v>43</v>
      </c>
      <c r="B51" s="22"/>
      <c r="C51" s="15"/>
      <c r="D51" s="15"/>
      <c r="E51" s="34"/>
      <c r="F51" s="28"/>
      <c r="G51" s="28"/>
      <c r="H51" s="15"/>
      <c r="I51" s="35">
        <f t="shared" si="4"/>
        <v>0</v>
      </c>
      <c r="J51" s="11"/>
      <c r="K51" s="11"/>
    </row>
    <row r="52" spans="1:11" s="5" customFormat="1" ht="10.5" x14ac:dyDescent="0.15">
      <c r="A52" s="31">
        <f t="shared" si="6"/>
        <v>44</v>
      </c>
      <c r="B52" s="23"/>
      <c r="C52" s="16"/>
      <c r="D52" s="16"/>
      <c r="E52" s="37"/>
      <c r="F52" s="29"/>
      <c r="G52" s="29"/>
      <c r="H52" s="16"/>
      <c r="I52" s="36">
        <f t="shared" si="4"/>
        <v>0</v>
      </c>
      <c r="J52" s="11"/>
      <c r="K52" s="11"/>
    </row>
    <row r="53" spans="1:11" s="5" customFormat="1" ht="10.5" x14ac:dyDescent="0.15">
      <c r="A53" s="32">
        <f t="shared" si="6"/>
        <v>45</v>
      </c>
      <c r="B53" s="22"/>
      <c r="C53" s="15"/>
      <c r="D53" s="15"/>
      <c r="E53" s="34"/>
      <c r="F53" s="28"/>
      <c r="G53" s="28"/>
      <c r="H53" s="15"/>
      <c r="I53" s="35">
        <f t="shared" si="4"/>
        <v>0</v>
      </c>
      <c r="J53" s="11"/>
      <c r="K53" s="11"/>
    </row>
    <row r="54" spans="1:11" s="5" customFormat="1" ht="10.5" x14ac:dyDescent="0.15">
      <c r="A54" s="31">
        <f t="shared" si="6"/>
        <v>46</v>
      </c>
      <c r="B54" s="23"/>
      <c r="C54" s="16"/>
      <c r="D54" s="16"/>
      <c r="E54" s="37"/>
      <c r="F54" s="29"/>
      <c r="G54" s="29"/>
      <c r="H54" s="16"/>
      <c r="I54" s="36">
        <f t="shared" si="4"/>
        <v>0</v>
      </c>
      <c r="J54" s="11"/>
      <c r="K54" s="11"/>
    </row>
    <row r="55" spans="1:11" s="5" customFormat="1" ht="10.5" x14ac:dyDescent="0.15">
      <c r="A55" s="32">
        <f t="shared" si="6"/>
        <v>47</v>
      </c>
      <c r="B55" s="22"/>
      <c r="C55" s="15"/>
      <c r="D55" s="15"/>
      <c r="E55" s="34"/>
      <c r="F55" s="28"/>
      <c r="G55" s="28"/>
      <c r="H55" s="15"/>
      <c r="I55" s="35">
        <f t="shared" si="4"/>
        <v>0</v>
      </c>
      <c r="J55" s="11"/>
      <c r="K55" s="11"/>
    </row>
    <row r="56" spans="1:11" s="5" customFormat="1" ht="10.5" x14ac:dyDescent="0.15">
      <c r="A56" s="31">
        <f t="shared" si="6"/>
        <v>48</v>
      </c>
      <c r="B56" s="23"/>
      <c r="C56" s="16"/>
      <c r="D56" s="16"/>
      <c r="E56" s="37"/>
      <c r="F56" s="29"/>
      <c r="G56" s="29"/>
      <c r="H56" s="16"/>
      <c r="I56" s="36">
        <f t="shared" si="4"/>
        <v>0</v>
      </c>
      <c r="J56" s="11"/>
      <c r="K56" s="11"/>
    </row>
    <row r="57" spans="1:11" s="5" customFormat="1" ht="10.5" x14ac:dyDescent="0.15">
      <c r="A57" s="32">
        <f t="shared" si="6"/>
        <v>49</v>
      </c>
      <c r="B57" s="22"/>
      <c r="C57" s="15"/>
      <c r="D57" s="15"/>
      <c r="E57" s="34"/>
      <c r="F57" s="28"/>
      <c r="G57" s="28"/>
      <c r="H57" s="15"/>
      <c r="I57" s="35">
        <f t="shared" si="4"/>
        <v>0</v>
      </c>
      <c r="J57" s="11"/>
      <c r="K57" s="11"/>
    </row>
    <row r="58" spans="1:11" s="5" customFormat="1" ht="10.5" x14ac:dyDescent="0.15">
      <c r="A58" s="31">
        <f t="shared" si="6"/>
        <v>50</v>
      </c>
      <c r="B58" s="23"/>
      <c r="C58" s="16"/>
      <c r="D58" s="16"/>
      <c r="E58" s="37"/>
      <c r="F58" s="29"/>
      <c r="G58" s="29"/>
      <c r="H58" s="16"/>
      <c r="I58" s="36">
        <f t="shared" si="4"/>
        <v>0</v>
      </c>
      <c r="J58" s="11"/>
      <c r="K58" s="11"/>
    </row>
    <row r="59" spans="1:11" s="5" customFormat="1" ht="10.5" x14ac:dyDescent="0.15">
      <c r="A59" s="32">
        <f t="shared" si="6"/>
        <v>51</v>
      </c>
      <c r="B59" s="22"/>
      <c r="C59" s="15"/>
      <c r="D59" s="15"/>
      <c r="E59" s="34"/>
      <c r="F59" s="28"/>
      <c r="G59" s="28"/>
      <c r="H59" s="15"/>
      <c r="I59" s="35">
        <f t="shared" si="4"/>
        <v>0</v>
      </c>
      <c r="J59" s="11"/>
      <c r="K59" s="11"/>
    </row>
    <row r="60" spans="1:11" s="5" customFormat="1" ht="10.5" x14ac:dyDescent="0.15">
      <c r="A60" s="31">
        <f t="shared" si="6"/>
        <v>52</v>
      </c>
      <c r="B60" s="23"/>
      <c r="C60" s="16"/>
      <c r="D60" s="16"/>
      <c r="E60" s="37"/>
      <c r="F60" s="29"/>
      <c r="G60" s="29"/>
      <c r="H60" s="16"/>
      <c r="I60" s="36">
        <f t="shared" si="4"/>
        <v>0</v>
      </c>
      <c r="J60" s="11"/>
      <c r="K60" s="11"/>
    </row>
    <row r="61" spans="1:11" s="5" customFormat="1" ht="10.5" x14ac:dyDescent="0.15">
      <c r="A61" s="32">
        <f t="shared" si="6"/>
        <v>53</v>
      </c>
      <c r="B61" s="22"/>
      <c r="C61" s="15"/>
      <c r="D61" s="15"/>
      <c r="E61" s="34"/>
      <c r="F61" s="28"/>
      <c r="G61" s="28"/>
      <c r="H61" s="15"/>
      <c r="I61" s="35">
        <f t="shared" si="4"/>
        <v>0</v>
      </c>
      <c r="J61" s="11"/>
      <c r="K61" s="11"/>
    </row>
    <row r="62" spans="1:11" s="5" customFormat="1" ht="10.5" x14ac:dyDescent="0.15">
      <c r="A62" s="31">
        <f t="shared" si="6"/>
        <v>54</v>
      </c>
      <c r="B62" s="23"/>
      <c r="C62" s="16"/>
      <c r="D62" s="16"/>
      <c r="E62" s="37"/>
      <c r="F62" s="29"/>
      <c r="G62" s="29"/>
      <c r="H62" s="16"/>
      <c r="I62" s="36">
        <f t="shared" si="4"/>
        <v>0</v>
      </c>
      <c r="J62" s="11"/>
      <c r="K62" s="11"/>
    </row>
    <row r="63" spans="1:11" s="5" customFormat="1" ht="10.5" x14ac:dyDescent="0.15">
      <c r="A63" s="32">
        <f t="shared" si="5"/>
        <v>55</v>
      </c>
      <c r="B63" s="22"/>
      <c r="C63" s="15"/>
      <c r="D63" s="15"/>
      <c r="E63" s="34"/>
      <c r="F63" s="28"/>
      <c r="G63" s="28"/>
      <c r="H63" s="15"/>
      <c r="I63" s="35">
        <f t="shared" si="4"/>
        <v>0</v>
      </c>
      <c r="J63" s="11"/>
      <c r="K63" s="11"/>
    </row>
    <row r="64" spans="1:11" s="5" customFormat="1" ht="10.5" x14ac:dyDescent="0.15">
      <c r="A64" s="31">
        <f t="shared" si="5"/>
        <v>56</v>
      </c>
      <c r="B64" s="23"/>
      <c r="C64" s="16"/>
      <c r="D64" s="16"/>
      <c r="E64" s="37"/>
      <c r="F64" s="29"/>
      <c r="G64" s="29"/>
      <c r="H64" s="16"/>
      <c r="I64" s="36">
        <f t="shared" si="4"/>
        <v>0</v>
      </c>
      <c r="J64" s="11"/>
      <c r="K64" s="11"/>
    </row>
    <row r="65" spans="1:15" s="5" customFormat="1" ht="10.5" x14ac:dyDescent="0.15">
      <c r="A65" s="32">
        <f t="shared" si="5"/>
        <v>57</v>
      </c>
      <c r="B65" s="22"/>
      <c r="C65" s="15"/>
      <c r="D65" s="15"/>
      <c r="E65" s="34"/>
      <c r="F65" s="28"/>
      <c r="G65" s="28"/>
      <c r="H65" s="15"/>
      <c r="I65" s="35">
        <f t="shared" si="4"/>
        <v>0</v>
      </c>
      <c r="J65" s="11"/>
      <c r="K65" s="11"/>
    </row>
    <row r="66" spans="1:15" s="5" customFormat="1" ht="10.5" x14ac:dyDescent="0.15">
      <c r="A66" s="31">
        <f t="shared" si="5"/>
        <v>58</v>
      </c>
      <c r="B66" s="23"/>
      <c r="C66" s="16"/>
      <c r="D66" s="16"/>
      <c r="E66" s="37"/>
      <c r="F66" s="29"/>
      <c r="G66" s="29"/>
      <c r="H66" s="16"/>
      <c r="I66" s="36">
        <f t="shared" si="4"/>
        <v>0</v>
      </c>
      <c r="J66" s="11"/>
      <c r="K66" s="11"/>
    </row>
    <row r="67" spans="1:15" s="5" customFormat="1" ht="10.5" x14ac:dyDescent="0.15">
      <c r="A67" s="30">
        <f t="shared" si="3"/>
        <v>59</v>
      </c>
      <c r="B67" s="22"/>
      <c r="C67" s="15"/>
      <c r="D67" s="15"/>
      <c r="E67" s="34"/>
      <c r="F67" s="28"/>
      <c r="G67" s="28"/>
      <c r="H67" s="15"/>
      <c r="I67" s="35">
        <f t="shared" si="4"/>
        <v>0</v>
      </c>
      <c r="J67" s="11"/>
      <c r="K67" s="11"/>
    </row>
    <row r="68" spans="1:15" s="5" customFormat="1" ht="10.5" x14ac:dyDescent="0.15">
      <c r="A68" s="31">
        <f t="shared" si="3"/>
        <v>60</v>
      </c>
      <c r="B68" s="23"/>
      <c r="C68" s="16"/>
      <c r="D68" s="16"/>
      <c r="E68" s="37"/>
      <c r="F68" s="29"/>
      <c r="G68" s="29"/>
      <c r="H68" s="16"/>
      <c r="I68" s="36">
        <f t="shared" si="4"/>
        <v>0</v>
      </c>
      <c r="J68" s="11"/>
      <c r="K68" s="11"/>
    </row>
    <row r="69" spans="1:15" s="5" customFormat="1" ht="10.5" x14ac:dyDescent="0.15">
      <c r="A69" s="30">
        <f t="shared" si="3"/>
        <v>61</v>
      </c>
      <c r="B69" s="22"/>
      <c r="C69" s="15"/>
      <c r="D69" s="15"/>
      <c r="E69" s="34"/>
      <c r="F69" s="28"/>
      <c r="G69" s="28"/>
      <c r="H69" s="15"/>
      <c r="I69" s="35">
        <f t="shared" si="4"/>
        <v>0</v>
      </c>
      <c r="J69" s="11"/>
      <c r="K69" s="11"/>
    </row>
    <row r="70" spans="1:15" s="11" customFormat="1" ht="5.0999999999999996" customHeight="1" x14ac:dyDescent="0.15">
      <c r="B70" s="25"/>
      <c r="F70" s="25"/>
      <c r="G70" s="25"/>
    </row>
    <row r="71" spans="1:15" s="6" customFormat="1" x14ac:dyDescent="0.3">
      <c r="B71" s="18"/>
      <c r="F71" s="18"/>
      <c r="G71" s="18"/>
      <c r="H71" s="53" t="s">
        <v>35</v>
      </c>
      <c r="I71" s="52">
        <f>SUM(I9:I70)</f>
        <v>101.3</v>
      </c>
      <c r="J71" s="51"/>
      <c r="K71" s="51"/>
      <c r="L71" s="51"/>
      <c r="M71" s="50"/>
      <c r="N71" s="50"/>
      <c r="O71" s="50"/>
    </row>
    <row r="72" spans="1:15" s="6" customFormat="1" x14ac:dyDescent="0.3">
      <c r="B72" s="18"/>
      <c r="F72" s="18"/>
      <c r="G72" s="18"/>
    </row>
    <row r="73" spans="1:15" s="6" customFormat="1" x14ac:dyDescent="0.3">
      <c r="B73" s="18"/>
      <c r="F73" s="18"/>
      <c r="G73" s="18"/>
    </row>
    <row r="74" spans="1:15" s="6" customFormat="1" x14ac:dyDescent="0.3">
      <c r="B74" s="18"/>
      <c r="F74" s="18"/>
      <c r="G74" s="18"/>
    </row>
    <row r="75" spans="1:15" s="6" customFormat="1" x14ac:dyDescent="0.3">
      <c r="B75" s="18"/>
      <c r="F75" s="18"/>
      <c r="G75" s="18"/>
    </row>
    <row r="76" spans="1:15" s="6" customFormat="1" x14ac:dyDescent="0.3">
      <c r="B76" s="18"/>
      <c r="F76" s="18"/>
      <c r="G76" s="18"/>
    </row>
    <row r="77" spans="1:15" s="6" customFormat="1" x14ac:dyDescent="0.3">
      <c r="B77" s="18"/>
      <c r="F77" s="18"/>
      <c r="G77" s="18"/>
    </row>
    <row r="78" spans="1:15" s="6" customFormat="1" x14ac:dyDescent="0.3">
      <c r="B78" s="18"/>
      <c r="F78" s="18"/>
      <c r="G78" s="18"/>
    </row>
    <row r="79" spans="1:15" s="6" customFormat="1" x14ac:dyDescent="0.3">
      <c r="B79" s="18"/>
      <c r="F79" s="18"/>
      <c r="G79" s="18"/>
    </row>
    <row r="80" spans="1:15" s="6" customFormat="1" x14ac:dyDescent="0.3">
      <c r="B80" s="18"/>
      <c r="F80" s="18"/>
      <c r="G80" s="18"/>
    </row>
    <row r="81" spans="2:7" s="6" customFormat="1" x14ac:dyDescent="0.3">
      <c r="B81" s="18"/>
      <c r="F81" s="18"/>
      <c r="G81" s="18"/>
    </row>
    <row r="82" spans="2:7" s="6" customFormat="1" x14ac:dyDescent="0.3">
      <c r="B82" s="18"/>
      <c r="F82" s="18"/>
      <c r="G82" s="18"/>
    </row>
    <row r="83" spans="2:7" s="6" customFormat="1" x14ac:dyDescent="0.3">
      <c r="B83" s="18"/>
      <c r="F83" s="18"/>
      <c r="G83" s="18"/>
    </row>
    <row r="84" spans="2:7" s="6" customFormat="1" x14ac:dyDescent="0.3">
      <c r="B84" s="18"/>
      <c r="F84" s="18"/>
      <c r="G84" s="18"/>
    </row>
    <row r="85" spans="2:7" s="6" customFormat="1" x14ac:dyDescent="0.3">
      <c r="B85" s="18"/>
      <c r="F85" s="18"/>
      <c r="G85" s="18"/>
    </row>
    <row r="86" spans="2:7" s="6" customFormat="1" x14ac:dyDescent="0.3">
      <c r="B86" s="18"/>
      <c r="F86" s="18"/>
      <c r="G86" s="18"/>
    </row>
    <row r="87" spans="2:7" s="6" customFormat="1" x14ac:dyDescent="0.3">
      <c r="B87" s="18"/>
      <c r="F87" s="18"/>
      <c r="G87" s="18"/>
    </row>
    <row r="88" spans="2:7" s="6" customFormat="1" x14ac:dyDescent="0.3">
      <c r="B88" s="18"/>
      <c r="F88" s="18"/>
      <c r="G88" s="18"/>
    </row>
    <row r="89" spans="2:7" s="6" customFormat="1" x14ac:dyDescent="0.3">
      <c r="B89" s="18"/>
      <c r="F89" s="18"/>
      <c r="G89" s="18"/>
    </row>
    <row r="90" spans="2:7" s="6" customFormat="1" x14ac:dyDescent="0.3">
      <c r="B90" s="18"/>
      <c r="F90" s="18"/>
      <c r="G90" s="18"/>
    </row>
    <row r="91" spans="2:7" s="6" customFormat="1" x14ac:dyDescent="0.3">
      <c r="B91" s="18"/>
      <c r="F91" s="18"/>
      <c r="G91" s="18"/>
    </row>
    <row r="92" spans="2:7" s="6" customFormat="1" x14ac:dyDescent="0.3">
      <c r="B92" s="18"/>
      <c r="F92" s="18"/>
      <c r="G92" s="18"/>
    </row>
    <row r="93" spans="2:7" s="6" customFormat="1" x14ac:dyDescent="0.3">
      <c r="B93" s="18"/>
      <c r="F93" s="18"/>
      <c r="G93" s="18"/>
    </row>
    <row r="94" spans="2:7" s="6" customFormat="1" x14ac:dyDescent="0.3">
      <c r="B94" s="18"/>
      <c r="F94" s="18"/>
      <c r="G94" s="18"/>
    </row>
    <row r="95" spans="2:7" s="6" customFormat="1" x14ac:dyDescent="0.3">
      <c r="B95" s="18"/>
      <c r="F95" s="18"/>
      <c r="G95" s="18"/>
    </row>
    <row r="96" spans="2:7" s="6" customFormat="1" x14ac:dyDescent="0.3">
      <c r="B96" s="18"/>
      <c r="F96" s="18"/>
      <c r="G96" s="18"/>
    </row>
    <row r="97" spans="2:7" s="6" customFormat="1" x14ac:dyDescent="0.3">
      <c r="B97" s="18"/>
      <c r="F97" s="18"/>
      <c r="G97" s="18"/>
    </row>
    <row r="98" spans="2:7" s="6" customFormat="1" x14ac:dyDescent="0.3">
      <c r="B98" s="18"/>
      <c r="F98" s="18"/>
      <c r="G98" s="18"/>
    </row>
    <row r="99" spans="2:7" s="6" customFormat="1" x14ac:dyDescent="0.3">
      <c r="B99" s="18"/>
      <c r="F99" s="18"/>
      <c r="G99" s="18"/>
    </row>
    <row r="100" spans="2:7" s="6" customFormat="1" x14ac:dyDescent="0.3">
      <c r="B100" s="18"/>
      <c r="F100" s="18"/>
      <c r="G100" s="18"/>
    </row>
    <row r="101" spans="2:7" s="6" customFormat="1" x14ac:dyDescent="0.3">
      <c r="B101" s="18"/>
      <c r="F101" s="18"/>
      <c r="G101" s="18"/>
    </row>
    <row r="102" spans="2:7" s="6" customFormat="1" x14ac:dyDescent="0.3">
      <c r="B102" s="18"/>
      <c r="F102" s="18"/>
      <c r="G102" s="18"/>
    </row>
    <row r="103" spans="2:7" s="6" customFormat="1" x14ac:dyDescent="0.3">
      <c r="B103" s="18"/>
      <c r="F103" s="18"/>
      <c r="G103" s="18"/>
    </row>
    <row r="104" spans="2:7" s="6" customFormat="1" x14ac:dyDescent="0.3">
      <c r="B104" s="18"/>
      <c r="F104" s="18"/>
      <c r="G104" s="18"/>
    </row>
    <row r="105" spans="2:7" s="6" customFormat="1" x14ac:dyDescent="0.3">
      <c r="B105" s="18"/>
      <c r="F105" s="18"/>
      <c r="G105" s="18"/>
    </row>
    <row r="106" spans="2:7" s="6" customFormat="1" x14ac:dyDescent="0.3">
      <c r="B106" s="18"/>
      <c r="F106" s="18"/>
      <c r="G106" s="18"/>
    </row>
    <row r="107" spans="2:7" s="6" customFormat="1" x14ac:dyDescent="0.3">
      <c r="B107" s="18"/>
      <c r="F107" s="18"/>
      <c r="G107" s="18"/>
    </row>
    <row r="108" spans="2:7" s="6" customFormat="1" x14ac:dyDescent="0.3">
      <c r="B108" s="18"/>
      <c r="F108" s="18"/>
      <c r="G108" s="18"/>
    </row>
    <row r="109" spans="2:7" s="6" customFormat="1" x14ac:dyDescent="0.3">
      <c r="B109" s="18"/>
      <c r="F109" s="18"/>
      <c r="G109" s="18"/>
    </row>
    <row r="110" spans="2:7" s="6" customFormat="1" x14ac:dyDescent="0.3">
      <c r="B110" s="18"/>
      <c r="F110" s="18"/>
      <c r="G110" s="18"/>
    </row>
    <row r="111" spans="2:7" s="6" customFormat="1" x14ac:dyDescent="0.3">
      <c r="B111" s="18"/>
      <c r="F111" s="18"/>
      <c r="G111" s="18"/>
    </row>
  </sheetData>
  <sheetProtection algorithmName="SHA-512" hashValue="WOnePyMxK3dXglPlnftYjY/vT4MFWy0xTgmzh6+sa+870jodwT6wzXbAvakNIZwxPmT8AQ+Fz4b4wac1xcQaMg==" saltValue="PalMP4lrj9UXqo+w0/04RA==" spinCount="100000" sheet="1" objects="1" scenarios="1" selectLockedCells="1"/>
  <mergeCells count="1">
    <mergeCell ref="A1:D1"/>
  </mergeCells>
  <conditionalFormatting sqref="H9:H10 H12 H14:H24 H26:H48 H66:H69">
    <cfRule type="expression" dxfId="43" priority="43">
      <formula>IF(ISBLANK(H9),NOT(ISBLANK(E9)),IF(IFERROR(MATCH(H9,Konto,0),-1)&gt;0,0,1))</formula>
    </cfRule>
  </conditionalFormatting>
  <conditionalFormatting sqref="F9:G10 F12:G12 F14:G24 F26:G48 F66:G69">
    <cfRule type="expression" dxfId="42" priority="40">
      <formula>MODE(ISBLANK($F9)+ISBLANK($G9)+1,2)</formula>
    </cfRule>
  </conditionalFormatting>
  <conditionalFormatting sqref="E9:E10 E12 E14:E24 E26:E48 E66:E69">
    <cfRule type="expression" dxfId="41" priority="37">
      <formula>IF(ISBLANK(E9),0,OR(NOT(ISNUMBER(E9)),E9&lt;0))</formula>
    </cfRule>
  </conditionalFormatting>
  <conditionalFormatting sqref="B9:B10 B12 B26:B48 B14:B24 B66:B69">
    <cfRule type="expression" dxfId="40" priority="36">
      <formula>IF(ISBLANK(B9),0,IFERROR(IF(DATE(YEAR(B9),MONTH(B9),DAY(B9))=B9,0,1),1))</formula>
    </cfRule>
  </conditionalFormatting>
  <conditionalFormatting sqref="D9:D10 D12 D14:D24 D26:D48 D66:D69">
    <cfRule type="expression" dxfId="39" priority="32">
      <formula>IF(ISBLANK(D9),NOT(ISBLANK(E9)),0)</formula>
    </cfRule>
  </conditionalFormatting>
  <conditionalFormatting sqref="H11">
    <cfRule type="expression" dxfId="38" priority="31">
      <formula>IF(ISBLANK(H11),NOT(ISBLANK(E11)),IF(IFERROR(MATCH(H11,Konto,0),-1)&gt;0,0,1))</formula>
    </cfRule>
  </conditionalFormatting>
  <conditionalFormatting sqref="F11:G11">
    <cfRule type="expression" dxfId="37" priority="29">
      <formula>MODE(ISBLANK($F11)+ISBLANK($G11)+1,2)</formula>
    </cfRule>
  </conditionalFormatting>
  <conditionalFormatting sqref="E11">
    <cfRule type="expression" dxfId="36" priority="28">
      <formula>IF(ISBLANK(E11),0,OR(NOT(ISNUMBER(E11)),E11&lt;0))</formula>
    </cfRule>
  </conditionalFormatting>
  <conditionalFormatting sqref="B11">
    <cfRule type="expression" dxfId="35" priority="27">
      <formula>IF(ISBLANK(B11),0,IFERROR(IF(DATE(YEAR(B11),MONTH(B11),DAY(B11))=B11,0,1),1))</formula>
    </cfRule>
  </conditionalFormatting>
  <conditionalFormatting sqref="D11">
    <cfRule type="expression" dxfId="34" priority="26">
      <formula>IF(ISBLANK(D11),NOT(ISBLANK(E11)),0)</formula>
    </cfRule>
  </conditionalFormatting>
  <conditionalFormatting sqref="H13">
    <cfRule type="expression" dxfId="33" priority="25">
      <formula>IF(ISBLANK(H13),NOT(ISBLANK(E13)),IF(IFERROR(MATCH(H13,Konto,0),-1)&gt;0,0,1))</formula>
    </cfRule>
  </conditionalFormatting>
  <conditionalFormatting sqref="F13:G13">
    <cfRule type="expression" dxfId="32" priority="23">
      <formula>MODE(ISBLANK($F13)+ISBLANK($G13)+1,2)</formula>
    </cfRule>
  </conditionalFormatting>
  <conditionalFormatting sqref="E13">
    <cfRule type="expression" dxfId="31" priority="22">
      <formula>IF(ISBLANK(E13),0,OR(NOT(ISNUMBER(E13)),E13&lt;0))</formula>
    </cfRule>
  </conditionalFormatting>
  <conditionalFormatting sqref="D13">
    <cfRule type="expression" dxfId="30" priority="20">
      <formula>IF(ISBLANK(D13),NOT(ISBLANK(E13)),0)</formula>
    </cfRule>
  </conditionalFormatting>
  <conditionalFormatting sqref="H25">
    <cfRule type="expression" dxfId="29" priority="19">
      <formula>IF(ISBLANK(H25),NOT(ISBLANK(E25)),IF(IFERROR(MATCH(H25,Konto,0),-1)&gt;0,0,1))</formula>
    </cfRule>
  </conditionalFormatting>
  <conditionalFormatting sqref="F25:G25">
    <cfRule type="expression" dxfId="28" priority="17">
      <formula>MODE(ISBLANK($F25)+ISBLANK($G25)+1,2)</formula>
    </cfRule>
  </conditionalFormatting>
  <conditionalFormatting sqref="E25">
    <cfRule type="expression" dxfId="27" priority="16">
      <formula>IF(ISBLANK(E25),0,OR(NOT(ISNUMBER(E25)),E25&lt;0))</formula>
    </cfRule>
  </conditionalFormatting>
  <conditionalFormatting sqref="B25">
    <cfRule type="expression" dxfId="26" priority="15">
      <formula>IF(ISBLANK(B25),0,IFERROR(IF(DATE(YEAR(B25),MONTH(B25),DAY(B25))=B25,0,1),1))</formula>
    </cfRule>
  </conditionalFormatting>
  <conditionalFormatting sqref="D25">
    <cfRule type="expression" dxfId="25" priority="14">
      <formula>IF(ISBLANK(D25),NOT(ISBLANK(E25)),0)</formula>
    </cfRule>
  </conditionalFormatting>
  <conditionalFormatting sqref="H49:H65">
    <cfRule type="expression" dxfId="24" priority="7">
      <formula>IF(ISBLANK(H49),NOT(ISBLANK(E49)),IF(IFERROR(MATCH(H49,Konto,0),-1)&gt;0,0,1))</formula>
    </cfRule>
  </conditionalFormatting>
  <conditionalFormatting sqref="F49:G65">
    <cfRule type="expression" dxfId="23" priority="5">
      <formula>MODE(ISBLANK($F49)+ISBLANK($G49)+1,2)</formula>
    </cfRule>
  </conditionalFormatting>
  <conditionalFormatting sqref="E49:E65">
    <cfRule type="expression" dxfId="22" priority="4">
      <formula>IF(ISBLANK(E49),0,OR(NOT(ISNUMBER(E49)),E49&lt;0))</formula>
    </cfRule>
  </conditionalFormatting>
  <conditionalFormatting sqref="B49:B65">
    <cfRule type="expression" dxfId="21" priority="3">
      <formula>IF(ISBLANK(B49),0,IFERROR(IF(DATE(YEAR(B49),MONTH(B49),DAY(B49))=B49,0,1),1))</formula>
    </cfRule>
  </conditionalFormatting>
  <conditionalFormatting sqref="D49:D65">
    <cfRule type="expression" dxfId="20" priority="2">
      <formula>IF(ISBLANK(D49),NOT(ISBLANK(E49)),0)</formula>
    </cfRule>
  </conditionalFormatting>
  <conditionalFormatting sqref="B13">
    <cfRule type="expression" dxfId="19" priority="1">
      <formula>IF(ISBLANK(B13),0,IFERROR(IF(DATE(YEAR(B13),MONTH(B13),DAY(B13))=B13,0,1),1))</formula>
    </cfRule>
  </conditionalFormatting>
  <dataValidations count="3">
    <dataValidation type="list" allowBlank="1" showInputMessage="1" showErrorMessage="1" sqref="I6" xr:uid="{00000000-0002-0000-0000-000000000000}">
      <formula1>Rundungsmodi</formula1>
    </dataValidation>
    <dataValidation type="list" errorStyle="information" allowBlank="1" showInputMessage="1" sqref="H9:H69" xr:uid="{00000000-0002-0000-0000-000001000000}">
      <formula1>Konto</formula1>
    </dataValidation>
    <dataValidation type="decimal" operator="greaterThan" allowBlank="1" showInputMessage="1" showErrorMessage="1" errorTitle="Kurs muss grösser als 0 sein" error="Kurs muss grösser als 0 sein." sqref="G9:G69" xr:uid="{00000000-0002-0000-0000-000003000000}">
      <formula1>0</formula1>
    </dataValidation>
  </dataValidations>
  <pageMargins left="0.59055118110236227" right="0.19685039370078741" top="0.74803149606299213" bottom="0.59055118110236227" header="0.31496062992125984" footer="0.31496062992125984"/>
  <pageSetup paperSize="9" scale="95" orientation="portrait" horizontalDpi="4294967293" r:id="rId1"/>
  <headerFooter>
    <oddHeader>&amp;R&amp;G</oddHeader>
    <oddFooter>&amp;L&amp;"Segoe UI Semilight,Standard"&amp;10&amp;F&amp;R&amp;"Segoe UI Semilight,Standard"&amp;10&amp;P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Button8">
              <controlPr defaultSize="0" print="0" autoFill="0" autoPict="0">
                <anchor moveWithCells="1" sizeWithCells="1">
                  <from>
                    <xdr:col>7</xdr:col>
                    <xdr:colOff>123825</xdr:colOff>
                    <xdr:row>1</xdr:row>
                    <xdr:rowOff>76200</xdr:rowOff>
                  </from>
                  <to>
                    <xdr:col>8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activeCell="B14" sqref="B14"/>
    </sheetView>
  </sheetViews>
  <sheetFormatPr baseColWidth="10" defaultColWidth="8.42578125" defaultRowHeight="15" x14ac:dyDescent="0.25"/>
  <cols>
    <col min="1" max="1" width="31.7109375" bestFit="1" customWidth="1"/>
    <col min="2" max="2" width="21.7109375" bestFit="1" customWidth="1"/>
    <col min="3" max="6" width="7.42578125" bestFit="1" customWidth="1"/>
    <col min="7" max="9" width="6.42578125" bestFit="1" customWidth="1"/>
    <col min="10" max="10" width="8" bestFit="1" customWidth="1"/>
  </cols>
  <sheetData>
    <row r="1" spans="1:7" ht="25.5" x14ac:dyDescent="0.5">
      <c r="A1" s="68" t="s">
        <v>34</v>
      </c>
      <c r="B1" s="69"/>
      <c r="C1" s="70"/>
      <c r="D1" s="12"/>
      <c r="E1" s="12"/>
    </row>
    <row r="2" spans="1:7" ht="7.5" customHeight="1" x14ac:dyDescent="0.5">
      <c r="A2" s="12"/>
      <c r="B2" s="7"/>
      <c r="C2" s="12"/>
      <c r="D2" s="14"/>
      <c r="E2" s="12"/>
    </row>
    <row r="3" spans="1:7" x14ac:dyDescent="0.25">
      <c r="A3" s="39" t="s">
        <v>20</v>
      </c>
      <c r="B3" s="66" t="str">
        <f>Erfassung!$D$2</f>
        <v>XY AG</v>
      </c>
      <c r="C3" s="67"/>
      <c r="F3" s="19" t="s">
        <v>23</v>
      </c>
      <c r="G3" s="41">
        <f>Erfassung!$I$2</f>
        <v>2019</v>
      </c>
    </row>
    <row r="4" spans="1:7" ht="5.25" customHeight="1" x14ac:dyDescent="0.3">
      <c r="A4" s="13"/>
      <c r="B4" s="6"/>
      <c r="C4" s="6"/>
      <c r="D4" s="2"/>
      <c r="E4" s="19"/>
      <c r="F4" s="2"/>
      <c r="G4" s="38"/>
    </row>
    <row r="5" spans="1:7" x14ac:dyDescent="0.25">
      <c r="A5" s="39" t="s">
        <v>21</v>
      </c>
      <c r="B5" s="66" t="str">
        <f>Erfassung!$D$4</f>
        <v>Thomas Muster</v>
      </c>
      <c r="C5" s="67"/>
      <c r="D5" s="19"/>
      <c r="F5" s="19" t="s">
        <v>5</v>
      </c>
      <c r="G5" s="41">
        <f>Erfassung!$I$4</f>
        <v>2260</v>
      </c>
    </row>
    <row r="6" spans="1:7" ht="5.25" customHeight="1" x14ac:dyDescent="0.3">
      <c r="A6" s="13"/>
      <c r="B6" s="6"/>
      <c r="C6" s="6"/>
      <c r="D6" s="3"/>
      <c r="E6" s="1"/>
    </row>
    <row r="7" spans="1:7" x14ac:dyDescent="0.25">
      <c r="A7" s="39" t="s">
        <v>22</v>
      </c>
      <c r="B7" s="66" t="str">
        <f>Erfassung!$D$6</f>
        <v>1. Quartal 2019</v>
      </c>
      <c r="C7" s="67"/>
      <c r="D7" s="19"/>
      <c r="E7" s="40"/>
    </row>
    <row r="8" spans="1:7" ht="9" customHeight="1" x14ac:dyDescent="0.25"/>
    <row r="9" spans="1:7" ht="6.75" customHeight="1" x14ac:dyDescent="0.25">
      <c r="A9" s="46"/>
      <c r="B9" s="46"/>
    </row>
    <row r="12" spans="1:7" x14ac:dyDescent="0.25">
      <c r="A12" s="44" t="s">
        <v>36</v>
      </c>
      <c r="B12" t="s">
        <v>37</v>
      </c>
    </row>
    <row r="13" spans="1:7" x14ac:dyDescent="0.25">
      <c r="A13" s="45" t="s">
        <v>9</v>
      </c>
      <c r="B13" s="58">
        <v>3.4000000000000004</v>
      </c>
    </row>
    <row r="14" spans="1:7" x14ac:dyDescent="0.25">
      <c r="A14" s="45" t="s">
        <v>31</v>
      </c>
      <c r="B14" s="58">
        <v>39</v>
      </c>
    </row>
    <row r="15" spans="1:7" x14ac:dyDescent="0.25">
      <c r="A15" s="45" t="s">
        <v>17</v>
      </c>
      <c r="B15" s="58">
        <v>0</v>
      </c>
    </row>
    <row r="16" spans="1:7" x14ac:dyDescent="0.25">
      <c r="A16" s="45" t="s">
        <v>30</v>
      </c>
      <c r="B16" s="58">
        <v>58.9</v>
      </c>
    </row>
    <row r="17" spans="1:2" x14ac:dyDescent="0.25">
      <c r="A17" s="45" t="s">
        <v>18</v>
      </c>
      <c r="B17" s="58">
        <v>101.3</v>
      </c>
    </row>
  </sheetData>
  <mergeCells count="4">
    <mergeCell ref="B3:C3"/>
    <mergeCell ref="B5:C5"/>
    <mergeCell ref="B7:C7"/>
    <mergeCell ref="A1:C1"/>
  </mergeCells>
  <pageMargins left="0.7" right="0.7" top="0.75" bottom="0.75" header="0.3" footer="0.3"/>
  <pageSetup paperSize="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Button8">
              <controlPr defaultSize="0" print="0" autoFill="0" autoPict="0">
                <anchor moveWithCells="1" sizeWithCells="1">
                  <from>
                    <xdr:col>0</xdr:col>
                    <xdr:colOff>123825</xdr:colOff>
                    <xdr:row>3</xdr:row>
                    <xdr:rowOff>76200</xdr:rowOff>
                  </from>
                  <to>
                    <xdr:col>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Button 2">
              <controlPr defaultSize="0" print="0" autoFill="0" autoPict="0">
                <anchor moveWithCells="1" sizeWithCells="1">
                  <from>
                    <xdr:col>1</xdr:col>
                    <xdr:colOff>123825</xdr:colOff>
                    <xdr:row>2</xdr:row>
                    <xdr:rowOff>76200</xdr:rowOff>
                  </from>
                  <to>
                    <xdr:col>2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B39"/>
  <sheetViews>
    <sheetView tabSelected="1" zoomScaleNormal="100" workbookViewId="0">
      <selection activeCell="C43" sqref="C43"/>
    </sheetView>
  </sheetViews>
  <sheetFormatPr baseColWidth="10" defaultColWidth="8.85546875" defaultRowHeight="12" x14ac:dyDescent="0.2"/>
  <cols>
    <col min="1" max="1" width="8.85546875" style="12"/>
    <col min="2" max="2" width="36.28515625" style="12" bestFit="1" customWidth="1"/>
    <col min="3" max="3" width="29.7109375" style="12" customWidth="1"/>
    <col min="4" max="16384" width="8.85546875" style="12"/>
  </cols>
  <sheetData>
    <row r="1" spans="1:2" ht="25.5" x14ac:dyDescent="0.5">
      <c r="A1" s="68" t="s">
        <v>28</v>
      </c>
      <c r="B1" s="69"/>
    </row>
    <row r="4" spans="1:2" x14ac:dyDescent="0.2">
      <c r="B4" s="12" t="s">
        <v>7</v>
      </c>
    </row>
    <row r="5" spans="1:2" x14ac:dyDescent="0.2">
      <c r="B5" s="42" t="s">
        <v>41</v>
      </c>
    </row>
    <row r="6" spans="1:2" x14ac:dyDescent="0.2">
      <c r="B6" s="42" t="s">
        <v>9</v>
      </c>
    </row>
    <row r="7" spans="1:2" x14ac:dyDescent="0.2">
      <c r="B7" s="42" t="s">
        <v>42</v>
      </c>
    </row>
    <row r="8" spans="1:2" x14ac:dyDescent="0.2">
      <c r="B8" s="43" t="s">
        <v>43</v>
      </c>
    </row>
    <row r="9" spans="1:2" x14ac:dyDescent="0.2">
      <c r="B9" s="43" t="s">
        <v>29</v>
      </c>
    </row>
    <row r="10" spans="1:2" x14ac:dyDescent="0.2">
      <c r="B10" s="43" t="s">
        <v>30</v>
      </c>
    </row>
    <row r="11" spans="1:2" x14ac:dyDescent="0.2">
      <c r="B11" s="43" t="s">
        <v>44</v>
      </c>
    </row>
    <row r="12" spans="1:2" x14ac:dyDescent="0.2">
      <c r="B12" s="43" t="s">
        <v>45</v>
      </c>
    </row>
    <row r="13" spans="1:2" x14ac:dyDescent="0.2">
      <c r="B13" s="43" t="s">
        <v>16</v>
      </c>
    </row>
    <row r="14" spans="1:2" x14ac:dyDescent="0.2">
      <c r="B14" s="43" t="s">
        <v>15</v>
      </c>
    </row>
    <row r="15" spans="1:2" x14ac:dyDescent="0.2">
      <c r="B15" s="43" t="s">
        <v>14</v>
      </c>
    </row>
    <row r="16" spans="1:2" x14ac:dyDescent="0.2">
      <c r="B16" s="43" t="s">
        <v>13</v>
      </c>
    </row>
    <row r="17" spans="2:2" x14ac:dyDescent="0.2">
      <c r="B17" s="43" t="s">
        <v>46</v>
      </c>
    </row>
    <row r="18" spans="2:2" x14ac:dyDescent="0.2">
      <c r="B18" s="43" t="s">
        <v>12</v>
      </c>
    </row>
    <row r="19" spans="2:2" x14ac:dyDescent="0.2">
      <c r="B19" s="43" t="s">
        <v>31</v>
      </c>
    </row>
    <row r="20" spans="2:2" x14ac:dyDescent="0.2">
      <c r="B20" s="43" t="s">
        <v>11</v>
      </c>
    </row>
    <row r="21" spans="2:2" x14ac:dyDescent="0.2">
      <c r="B21" s="42" t="s">
        <v>10</v>
      </c>
    </row>
    <row r="22" spans="2:2" x14ac:dyDescent="0.2">
      <c r="B22" s="43"/>
    </row>
    <row r="23" spans="2:2" x14ac:dyDescent="0.2">
      <c r="B23" s="43"/>
    </row>
    <row r="24" spans="2:2" x14ac:dyDescent="0.2">
      <c r="B24" s="43"/>
    </row>
    <row r="25" spans="2:2" x14ac:dyDescent="0.2">
      <c r="B25" s="43"/>
    </row>
    <row r="26" spans="2:2" x14ac:dyDescent="0.2">
      <c r="B26" s="43"/>
    </row>
    <row r="27" spans="2:2" x14ac:dyDescent="0.2">
      <c r="B27" s="43"/>
    </row>
    <row r="28" spans="2:2" x14ac:dyDescent="0.2">
      <c r="B28" s="43"/>
    </row>
    <row r="29" spans="2:2" x14ac:dyDescent="0.2">
      <c r="B29" s="43"/>
    </row>
    <row r="30" spans="2:2" x14ac:dyDescent="0.2">
      <c r="B30" s="43"/>
    </row>
    <row r="31" spans="2:2" x14ac:dyDescent="0.2">
      <c r="B31" s="43"/>
    </row>
    <row r="32" spans="2:2" x14ac:dyDescent="0.2">
      <c r="B32" s="43"/>
    </row>
    <row r="33" spans="2:2" x14ac:dyDescent="0.2">
      <c r="B33" s="43"/>
    </row>
    <row r="37" spans="2:2" x14ac:dyDescent="0.2">
      <c r="B37" s="12" t="s">
        <v>26</v>
      </c>
    </row>
    <row r="38" spans="2:2" x14ac:dyDescent="0.2">
      <c r="B38" s="12" t="s">
        <v>24</v>
      </c>
    </row>
    <row r="39" spans="2:2" x14ac:dyDescent="0.2">
      <c r="B39" s="12" t="s">
        <v>25</v>
      </c>
    </row>
  </sheetData>
  <sheetProtection algorithmName="SHA-512" hashValue="4eBE5L5EWl3FHy/UinI/ikmXb2rhTkZ2EmtjZcSDfUMzsD5nUqyxdYf00ocXQzRMASoiwQ7BRKJgVfxhe4b7GQ==" saltValue="FY4/rRg4OOkVs0YmPOXmmw==" spinCount="100000" sheet="1" objects="1" scenarios="1" formatCells="0" formatColumns="0" formatRows="0" sort="0"/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&amp;R&amp;G</oddHeader>
    <oddFooter>&amp;L&amp;"Segoe UI Semilight,Standard"&amp;10&amp;F&amp;R&amp;"Segoe UI Semilight,Standard"&amp;10&amp;P</oddFooter>
  </headerFooter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Erfassung</vt:lpstr>
      <vt:lpstr>Verbuchung</vt:lpstr>
      <vt:lpstr>Konfiguration</vt:lpstr>
      <vt:lpstr>Erfassung!Druckbereich</vt:lpstr>
      <vt:lpstr>Erfassung!Drucktitel</vt:lpstr>
      <vt:lpstr>Konto</vt:lpstr>
      <vt:lpstr>Rundung</vt:lpstr>
      <vt:lpstr>Rundungsmodi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2019-01-22T17:06:31Z</dcterms:modified>
</cp:coreProperties>
</file>